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enekjerrasmussen/Downloads/"/>
    </mc:Choice>
  </mc:AlternateContent>
  <xr:revisionPtr revIDLastSave="0" documentId="8_{43140EB0-898A-3648-81E2-0385758E872F}" xr6:coauthVersionLast="47" xr6:coauthVersionMax="47" xr10:uidLastSave="{00000000-0000-0000-0000-000000000000}"/>
  <bookViews>
    <workbookView xWindow="-100" yWindow="500" windowWidth="23260" windowHeight="12580" xr2:uid="{00000000-000D-0000-FFFF-FFFF00000000}"/>
  </bookViews>
  <sheets>
    <sheet name="Søndag" sheetId="15" r:id="rId1"/>
    <sheet name="Bemanding" sheetId="7" state="hidden" r:id="rId2"/>
    <sheet name="med official titel" sheetId="11" state="hidden" r:id="rId3"/>
    <sheet name="Mad" sheetId="10" state="hidden" r:id="rId4"/>
    <sheet name="Officialoversigt til Henriette" sheetId="9" state="hidden" r:id="rId5"/>
  </sheets>
  <definedNames>
    <definedName name="_xlnm.Print_Area" localSheetId="2">'med official titel'!$A$1:$N$86</definedName>
    <definedName name="_xlnm.Print_Area" localSheetId="4">'Officialoversigt til Henriette'!$A$1:$N$80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2" i="11" l="1"/>
  <c r="F92" i="11"/>
  <c r="J90" i="11"/>
  <c r="H90" i="11"/>
  <c r="H93" i="11" s="1"/>
  <c r="F90" i="11"/>
  <c r="D90" i="11"/>
  <c r="D93" i="11" s="1"/>
  <c r="R70" i="10"/>
  <c r="Q70" i="10"/>
  <c r="R69" i="10"/>
  <c r="Q69" i="10"/>
  <c r="Q45" i="10"/>
  <c r="Q74" i="10"/>
  <c r="Q68" i="10"/>
  <c r="Q64" i="10"/>
  <c r="Q60" i="10"/>
  <c r="Q56" i="10"/>
  <c r="Q55" i="10"/>
  <c r="Q54" i="10"/>
  <c r="Q53" i="10"/>
  <c r="Q52" i="10"/>
  <c r="Q51" i="10"/>
  <c r="Q50" i="10"/>
  <c r="Q46" i="10"/>
  <c r="Q44" i="10"/>
  <c r="Q43" i="10"/>
  <c r="Q42" i="10"/>
  <c r="Q41" i="10"/>
  <c r="Q40" i="10"/>
  <c r="Q39" i="10"/>
  <c r="Q38" i="10"/>
  <c r="K58" i="10"/>
  <c r="K60" i="10" s="1"/>
  <c r="F93" i="11" l="1"/>
  <c r="J93" i="11"/>
  <c r="C36" i="10"/>
  <c r="C44" i="10" s="1"/>
  <c r="R44" i="10" s="1"/>
  <c r="K48" i="10"/>
  <c r="O48" i="10"/>
  <c r="O58" i="10"/>
  <c r="K88" i="10"/>
  <c r="K92" i="10" s="1"/>
  <c r="K100" i="10" s="1"/>
  <c r="K102" i="10" s="1"/>
  <c r="C48" i="10" l="1"/>
  <c r="C55" i="10" s="1"/>
  <c r="C58" i="10"/>
  <c r="C60" i="10" s="1"/>
  <c r="C39" i="10"/>
  <c r="R39" i="10" s="1"/>
  <c r="C41" i="10"/>
  <c r="R41" i="10" s="1"/>
  <c r="C40" i="10"/>
  <c r="R40" i="10" s="1"/>
  <c r="C43" i="10"/>
  <c r="R43" i="10" s="1"/>
  <c r="C45" i="10"/>
  <c r="R45" i="10" s="1"/>
  <c r="C42" i="10"/>
  <c r="R42" i="10" s="1"/>
  <c r="C38" i="10"/>
  <c r="R38" i="10" s="1"/>
  <c r="C46" i="10"/>
  <c r="R46" i="10" s="1"/>
  <c r="K90" i="10"/>
  <c r="O62" i="10"/>
  <c r="O64" i="10" s="1"/>
  <c r="O106" i="10"/>
  <c r="K56" i="10"/>
  <c r="R56" i="10" s="1"/>
  <c r="O54" i="10"/>
  <c r="G55" i="10"/>
  <c r="O53" i="10"/>
  <c r="K50" i="10"/>
  <c r="G54" i="10"/>
  <c r="O52" i="10"/>
  <c r="K51" i="10"/>
  <c r="G53" i="10"/>
  <c r="O51" i="10"/>
  <c r="K52" i="10"/>
  <c r="G52" i="10"/>
  <c r="O50" i="10"/>
  <c r="K53" i="10"/>
  <c r="G51" i="10"/>
  <c r="K54" i="10"/>
  <c r="G50" i="10"/>
  <c r="K55" i="10"/>
  <c r="O55" i="10"/>
  <c r="O60" i="10"/>
  <c r="G58" i="10"/>
  <c r="G48" i="10"/>
  <c r="C52" i="10" l="1"/>
  <c r="R52" i="10" s="1"/>
  <c r="C50" i="10"/>
  <c r="R50" i="10" s="1"/>
  <c r="C54" i="10"/>
  <c r="R54" i="10" s="1"/>
  <c r="C53" i="10"/>
  <c r="R53" i="10" s="1"/>
  <c r="C51" i="10"/>
  <c r="R51" i="10" s="1"/>
  <c r="O113" i="10"/>
  <c r="O108" i="10"/>
  <c r="G62" i="10"/>
  <c r="G60" i="10"/>
  <c r="R60" i="10" s="1"/>
  <c r="R55" i="10"/>
  <c r="O119" i="10" l="1"/>
  <c r="O115" i="10"/>
  <c r="G66" i="10"/>
  <c r="G64" i="10"/>
  <c r="R64" i="10" s="1"/>
  <c r="O125" i="10" l="1"/>
  <c r="O127" i="10" s="1"/>
  <c r="O121" i="10"/>
  <c r="G68" i="10"/>
  <c r="R68" i="10" s="1"/>
  <c r="G72" i="10"/>
  <c r="G76" i="10" s="1"/>
  <c r="G74" i="10" l="1"/>
  <c r="R74" i="10" s="1"/>
  <c r="G82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Bente Härstedt Olsen</author>
    <author>Grith Puggaard</author>
  </authors>
  <commentList>
    <comment ref="B15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Bente Härstedt Olsen:</t>
        </r>
        <r>
          <rPr>
            <sz val="9"/>
            <color indexed="81"/>
            <rFont val="Tahoma"/>
            <family val="2"/>
          </rPr>
          <t xml:space="preserve">
kun opsætning </t>
        </r>
      </text>
    </comment>
    <comment ref="B16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Bente Härstedt Olsen:</t>
        </r>
        <r>
          <rPr>
            <sz val="9"/>
            <color indexed="81"/>
            <rFont val="Tahoma"/>
            <family val="2"/>
          </rPr>
          <t xml:space="preserve">
kun torsdag
</t>
        </r>
      </text>
    </comment>
    <comment ref="E61" authorId="1" shapeId="0" xr:uid="{00000000-0006-0000-0800-000003000000}">
      <text>
        <r>
          <rPr>
            <b/>
            <sz val="9"/>
            <color indexed="81"/>
            <rFont val="Tahoma"/>
            <family val="2"/>
          </rPr>
          <t>Grith Puggaard:</t>
        </r>
        <r>
          <rPr>
            <sz val="9"/>
            <color indexed="81"/>
            <rFont val="Tahoma"/>
            <family val="2"/>
          </rPr>
          <t xml:space="preserve">
Inkl. salat/tilbehør til aftensmaden</t>
        </r>
      </text>
    </comment>
    <comment ref="C72" authorId="1" shapeId="0" xr:uid="{00000000-0006-0000-0800-000004000000}">
      <text>
        <r>
          <rPr>
            <b/>
            <sz val="9"/>
            <color indexed="81"/>
            <rFont val="Tahoma"/>
            <family val="2"/>
          </rPr>
          <t>Grith Puggaard:</t>
        </r>
        <r>
          <rPr>
            <sz val="9"/>
            <color indexed="81"/>
            <rFont val="Tahoma"/>
            <family val="2"/>
          </rPr>
          <t xml:space="preserve">
Lasagne med salat? Pris 50 pr. person</t>
        </r>
      </text>
    </comment>
    <comment ref="G72" authorId="1" shapeId="0" xr:uid="{00000000-0006-0000-0800-000005000000}">
      <text>
        <r>
          <rPr>
            <b/>
            <sz val="9"/>
            <color indexed="81"/>
            <rFont val="Tahoma"/>
            <family val="2"/>
          </rPr>
          <t>Grith Puggaard:</t>
        </r>
        <r>
          <rPr>
            <sz val="9"/>
            <color indexed="81"/>
            <rFont val="Tahoma"/>
            <family val="2"/>
          </rPr>
          <t xml:space="preserve">
Diverse kød/pølser med salat? Pris 75 pr. person</t>
        </r>
      </text>
    </comment>
  </commentList>
</comments>
</file>

<file path=xl/sharedStrings.xml><?xml version="1.0" encoding="utf-8"?>
<sst xmlns="http://schemas.openxmlformats.org/spreadsheetml/2006/main" count="2451" uniqueCount="506">
  <si>
    <t>Lørdag den 4. november 2023</t>
  </si>
  <si>
    <t>Indledende/Finaler</t>
  </si>
  <si>
    <t>Officialsmøde kl. 9.00</t>
  </si>
  <si>
    <t>Stævnestart kl. 10.00</t>
  </si>
  <si>
    <t>Funktion</t>
  </si>
  <si>
    <t>Navn</t>
  </si>
  <si>
    <t>Modul</t>
  </si>
  <si>
    <t>Klub</t>
  </si>
  <si>
    <t>Mødt</t>
  </si>
  <si>
    <t>Overdommer</t>
  </si>
  <si>
    <t>Henriette Soelberg</t>
  </si>
  <si>
    <t>OD</t>
  </si>
  <si>
    <t>KVIK</t>
  </si>
  <si>
    <t>Jens Soelberg Jensen</t>
  </si>
  <si>
    <t>Stævneleder</t>
  </si>
  <si>
    <t>Trine Hillhouse</t>
  </si>
  <si>
    <t>Per Egerod</t>
  </si>
  <si>
    <t>Jesper Lund</t>
  </si>
  <si>
    <t>Speaker</t>
  </si>
  <si>
    <t>Henrik Eskildensen "Spejder"</t>
  </si>
  <si>
    <t>Eltid</t>
  </si>
  <si>
    <t>Rasmus Frandsen</t>
  </si>
  <si>
    <t>Martin Andersen</t>
  </si>
  <si>
    <t>Sekretariat</t>
  </si>
  <si>
    <t>Lene Kjer Rasmussen</t>
  </si>
  <si>
    <t>1,2,6</t>
  </si>
  <si>
    <t>Peter Boyer</t>
  </si>
  <si>
    <t xml:space="preserve">Starter  </t>
  </si>
  <si>
    <t>Klaus Priskorn</t>
  </si>
  <si>
    <t>1,2,3,4</t>
  </si>
  <si>
    <t>Led. måldommer</t>
  </si>
  <si>
    <t>Nicolai Kjer Rasmussen</t>
  </si>
  <si>
    <t>Dommer1</t>
  </si>
  <si>
    <t>Jane Præst</t>
  </si>
  <si>
    <t>1,2</t>
  </si>
  <si>
    <t>Svandis Sif Thordardottir</t>
  </si>
  <si>
    <t>Kim Delin</t>
  </si>
  <si>
    <t>1,2,4</t>
  </si>
  <si>
    <t>Mette Byriel</t>
  </si>
  <si>
    <t>Anette Jørgensen</t>
  </si>
  <si>
    <t>Allan Nilsson</t>
  </si>
  <si>
    <t>Aynur Ongaeva</t>
  </si>
  <si>
    <t>Annette Larsen</t>
  </si>
  <si>
    <t>Martin Leboeuf</t>
  </si>
  <si>
    <t>Aske Brekling</t>
  </si>
  <si>
    <t>Torsdag d. 7. maj 2015</t>
  </si>
  <si>
    <t>Fredag d. 8. maj 2015</t>
  </si>
  <si>
    <t>Lørdag d. 9. maj 2015</t>
  </si>
  <si>
    <t>INDL</t>
  </si>
  <si>
    <t>FINALE</t>
  </si>
  <si>
    <t>Søndag d. 10. maj 2015</t>
  </si>
  <si>
    <t>Opsætning af stillads og bænke i 
Kastrup Svømmehal</t>
  </si>
  <si>
    <t>Officialsmøde kl. x</t>
  </si>
  <si>
    <t>Mødetid klublokalet kl. 18.00</t>
  </si>
  <si>
    <t>Stævnestart kl. x</t>
  </si>
  <si>
    <t>nedtagning søndag efter stævnet</t>
  </si>
  <si>
    <t>Klargøre sekretariat</t>
  </si>
  <si>
    <t>Pia Jensen</t>
  </si>
  <si>
    <t>Henriette S Jensen</t>
  </si>
  <si>
    <t>x</t>
  </si>
  <si>
    <t>Jens Jensen</t>
  </si>
  <si>
    <t>Henrik Jensen</t>
  </si>
  <si>
    <t>Klargøre Eltid</t>
  </si>
  <si>
    <t>fredag formiddag</t>
  </si>
  <si>
    <t>John Johansen</t>
  </si>
  <si>
    <t>Heino Nørlund</t>
  </si>
  <si>
    <t>Klargøre hal - ansvarlig</t>
  </si>
  <si>
    <t>Henrik Eskildsen</t>
  </si>
  <si>
    <t>Klargøre hal</t>
  </si>
  <si>
    <t>Michael Gregersen</t>
  </si>
  <si>
    <t xml:space="preserve"> </t>
  </si>
  <si>
    <t>Sekretariat - ansvarlig</t>
  </si>
  <si>
    <t>Susanne Jensen</t>
  </si>
  <si>
    <t>Bolette Rasmussen</t>
  </si>
  <si>
    <t>Sekratariat</t>
  </si>
  <si>
    <t>Sekretariat runner</t>
  </si>
  <si>
    <t>Marianne Nyegaard</t>
  </si>
  <si>
    <t>Vicky Atkins</t>
  </si>
  <si>
    <t xml:space="preserve">Sekretariat - runner  </t>
  </si>
  <si>
    <t xml:space="preserve">Sekretariat - runner </t>
  </si>
  <si>
    <t>Klargøre Klubhus - ansvarlig</t>
  </si>
  <si>
    <t>Søren Andersen OD</t>
  </si>
  <si>
    <t>Claus V Sørensen OD</t>
  </si>
  <si>
    <t>Klargøre klubhus</t>
  </si>
  <si>
    <t>Toke Johansen OD</t>
  </si>
  <si>
    <t>Led. tidtager</t>
  </si>
  <si>
    <t>Conny Hedegaard 1,2,4</t>
  </si>
  <si>
    <t>Dan Krøyer 1,2,4</t>
  </si>
  <si>
    <t xml:space="preserve">Led. tidtager </t>
  </si>
  <si>
    <t>Grith Puggaard 1,2,4</t>
  </si>
  <si>
    <t xml:space="preserve">Bane/vendedommer </t>
  </si>
  <si>
    <t>Dennis Munkebæk 1,2</t>
  </si>
  <si>
    <t>Lars Volker Hansen 1,2</t>
  </si>
  <si>
    <t>Søren Varder (Sirek) 1,2</t>
  </si>
  <si>
    <t>Indkøb - til hele weekenden - ansvarlig</t>
  </si>
  <si>
    <t>Johnny Munkhaus 1,2</t>
  </si>
  <si>
    <t>Signe Schmid 1,2</t>
  </si>
  <si>
    <t>Indkøb - til hele weekenden</t>
  </si>
  <si>
    <t>Per Michelsen 1,2</t>
  </si>
  <si>
    <t>Klaus Nissen 1,2</t>
  </si>
  <si>
    <t>Anja Melhede 1,2</t>
  </si>
  <si>
    <t>Anette Jørgensen 1,2</t>
  </si>
  <si>
    <t>Malene Hallas 1,2</t>
  </si>
  <si>
    <t>Bane/vendedommer</t>
  </si>
  <si>
    <t>Mette Gaard 1,2,4</t>
  </si>
  <si>
    <t>Lenette Nielsen 1,2</t>
  </si>
  <si>
    <t>Anders Pedersen 1,2,4</t>
  </si>
  <si>
    <t xml:space="preserve">Tidtager </t>
  </si>
  <si>
    <t>Ole Sidenius 1,2</t>
  </si>
  <si>
    <t>Ole Sidenius 1</t>
  </si>
  <si>
    <t>Pia Gregersen 1</t>
  </si>
  <si>
    <t>Eric Schmid 1</t>
  </si>
  <si>
    <t>Tidtager</t>
  </si>
  <si>
    <t>Charlotte Olavsgaard 1</t>
  </si>
  <si>
    <t>Jakob Andersen 1</t>
  </si>
  <si>
    <t>Shima Dobel</t>
  </si>
  <si>
    <t>Last Callroom</t>
  </si>
  <si>
    <t>Preben Kornbek</t>
  </si>
  <si>
    <t>Ansvar medaljer</t>
  </si>
  <si>
    <t>Jan Rægaard</t>
  </si>
  <si>
    <t>Ansvar heatpræmier</t>
  </si>
  <si>
    <t>Medaljeoverrækkere</t>
  </si>
  <si>
    <t>Henriette Kobel-Bugge (Speedo)</t>
  </si>
  <si>
    <t>Henriette Kobel-Bugge (Speedo</t>
  </si>
  <si>
    <t>Bo Sachmann (AL-Bank)</t>
  </si>
  <si>
    <t>Bo Sachmann (AL Bank)</t>
  </si>
  <si>
    <t>Officialsforpl./medalje"hjælp" generel hjælp</t>
  </si>
  <si>
    <t>Oliver Meng</t>
  </si>
  <si>
    <t>Eline Rasmussen</t>
  </si>
  <si>
    <t>Mikkel Handberg</t>
  </si>
  <si>
    <t>Frederik Galving</t>
  </si>
  <si>
    <t>Sofie Brøgger</t>
  </si>
  <si>
    <t xml:space="preserve">Josephine Holm </t>
  </si>
  <si>
    <t>Sofie Kornbek</t>
  </si>
  <si>
    <t>Gustav Palm-Henriksen</t>
  </si>
  <si>
    <t>Ida Schütt</t>
  </si>
  <si>
    <t>Sara Sylvest</t>
  </si>
  <si>
    <t>Mads Midtbøll</t>
  </si>
  <si>
    <t>Hannah Strunge Nissen</t>
  </si>
  <si>
    <t>De A-holds svømmere der ikke hjalp til Masters festen !!</t>
  </si>
  <si>
    <t>Phoebe Atkins</t>
  </si>
  <si>
    <t>Jon Riedel</t>
  </si>
  <si>
    <t>Emily Brophy</t>
  </si>
  <si>
    <t>køkken / klubhus kl 15 - slut</t>
  </si>
  <si>
    <t>Vinni Findahl</t>
  </si>
  <si>
    <t>Klubhus  7- 13</t>
  </si>
  <si>
    <t>Jeanette Kornbek</t>
  </si>
  <si>
    <t>Klubhus 13 - slut</t>
  </si>
  <si>
    <t>Belinda Storm</t>
  </si>
  <si>
    <t>Skolekøkken - 10-15</t>
  </si>
  <si>
    <t>Marianne Svendsen</t>
  </si>
  <si>
    <t>Zeynep Sirek</t>
  </si>
  <si>
    <t>Zerrin Sirek</t>
  </si>
  <si>
    <t>Lenette Nielsen</t>
  </si>
  <si>
    <t>Christina Nissen</t>
  </si>
  <si>
    <t>Pia Gregersen</t>
  </si>
  <si>
    <t>Klargøre skolekøkkenet - 15-18</t>
  </si>
  <si>
    <t>Jens Gaard</t>
  </si>
  <si>
    <t>Sportigan</t>
  </si>
  <si>
    <t>Thomas</t>
  </si>
  <si>
    <t>AL-Bank</t>
  </si>
  <si>
    <t>Anette B Jørgensen kan gå ind et eller andet sted</t>
  </si>
  <si>
    <t>Jørn Roskær - et eller andet</t>
  </si>
  <si>
    <t xml:space="preserve">  </t>
  </si>
  <si>
    <t>Torsdag d. 1. december 2016</t>
  </si>
  <si>
    <t>Fredag d. 2. december 2016</t>
  </si>
  <si>
    <t>Lørdag d. 3. december 2016</t>
  </si>
  <si>
    <t>Søndag d. 4. december 2016</t>
  </si>
  <si>
    <t>Officialsmøde kl. 16.00</t>
  </si>
  <si>
    <t>Officialsmøde kl. 08.30</t>
  </si>
  <si>
    <t>Officialsmøde kl. 15.30</t>
  </si>
  <si>
    <t>Nedtagning af stillads og bænke i 
Kastrup Svømmehal</t>
  </si>
  <si>
    <t>Stævnestart kl. 17.00</t>
  </si>
  <si>
    <t>Stævnestart kl. 09.30</t>
  </si>
  <si>
    <t>Stævnestart kl. 16.30</t>
  </si>
  <si>
    <t>Mødetid forhallen lige efter stævneafslut</t>
  </si>
  <si>
    <t>Oprydning sekretariat</t>
  </si>
  <si>
    <t>Susanne Brask</t>
  </si>
  <si>
    <t>Marianne Nygaard</t>
  </si>
  <si>
    <t>fredag kl. 15.30</t>
  </si>
  <si>
    <t>Nedtagning Eltid</t>
  </si>
  <si>
    <t>Johnny Munkhaus</t>
  </si>
  <si>
    <t>Dennis Munkebæk</t>
  </si>
  <si>
    <t>Jørn Roskær</t>
  </si>
  <si>
    <t>Oprydning hal - ansvarlig</t>
  </si>
  <si>
    <t>Thue Wallensborg</t>
  </si>
  <si>
    <t>Oprydning hal</t>
  </si>
  <si>
    <t>Thomas Guldberg</t>
  </si>
  <si>
    <t>Brian Berthou</t>
  </si>
  <si>
    <t>Theis Reimer</t>
  </si>
  <si>
    <t>Hanne Plehn</t>
  </si>
  <si>
    <t>Steen Jørgensen</t>
  </si>
  <si>
    <t>Kim Dehlin</t>
  </si>
  <si>
    <t>Per Michelsen</t>
  </si>
  <si>
    <t>Christiano Cairo</t>
  </si>
  <si>
    <t>Jerrik Walløe</t>
  </si>
  <si>
    <t>Henrik M. Jørgensen</t>
  </si>
  <si>
    <t>Michael Sørensen</t>
  </si>
  <si>
    <t>Michael Solander</t>
  </si>
  <si>
    <t xml:space="preserve">Pia Jensen </t>
  </si>
  <si>
    <t>Marianne Lindblad</t>
  </si>
  <si>
    <t>Torben Løvgreen Dinesen</t>
  </si>
  <si>
    <t>Søren Voller, OD</t>
  </si>
  <si>
    <t>Vinni</t>
  </si>
  <si>
    <t>Lone Lagerbon, OD</t>
  </si>
  <si>
    <t>Oprydning Klubhus - ansvarlig</t>
  </si>
  <si>
    <t>Helle</t>
  </si>
  <si>
    <t>Belinda</t>
  </si>
  <si>
    <t>Charlotte Galving 1,2,4</t>
  </si>
  <si>
    <t>Oprydning Klubhus</t>
  </si>
  <si>
    <t>Anja</t>
  </si>
  <si>
    <t>Conny Hedegaard 1,2,3,4</t>
  </si>
  <si>
    <t>Thomas Midtbøll, 1,2,4</t>
  </si>
  <si>
    <t>Jannie Grubert 1,2,3,4,6, Gladsaxe</t>
  </si>
  <si>
    <t>Lars Nerving 1,2,4</t>
  </si>
  <si>
    <t>Grith Puggaard 1,2,3,4 KVIK</t>
  </si>
  <si>
    <t>Allan Fyller Jacobsen 1,2, KVIK</t>
  </si>
  <si>
    <t>Kasper Bennedsen, OD, VAT</t>
  </si>
  <si>
    <t>Indkøb - til hele weekenden - aftensmad</t>
  </si>
  <si>
    <t>Anette/Grith</t>
  </si>
  <si>
    <t>Indkøb - til hele weekenden - officialsmad</t>
  </si>
  <si>
    <t>Maria Meng</t>
  </si>
  <si>
    <t>Official</t>
  </si>
  <si>
    <t>Finn Mortensen 1,2, Triton Ballerup</t>
  </si>
  <si>
    <t>Jesper Waterval 1,2, Triton Ballerup</t>
  </si>
  <si>
    <t>Betina Bonnichsen 1,2, Triton Ballerup</t>
  </si>
  <si>
    <t>Karen Larsen 1,2, Triton</t>
  </si>
  <si>
    <t>Lkaren Larsen 1,2 Ballrup</t>
  </si>
  <si>
    <t>Morten Thomsen 1,2,Triton Ballerup</t>
  </si>
  <si>
    <t>Bent Madsen 1,2,3, VAT</t>
  </si>
  <si>
    <t>Lars Skadhauge 1,2, VAT</t>
  </si>
  <si>
    <t>Claus Hørning 1,2, VAT</t>
  </si>
  <si>
    <t>Christian Nickelsen 1,2, VAT</t>
  </si>
  <si>
    <t>Lars Wrist-Elkjær 1,2,VAT</t>
  </si>
  <si>
    <t>Natasja Tabor 1,2, VAT</t>
  </si>
  <si>
    <t>Kim Hentiksen 1,2, VAT</t>
  </si>
  <si>
    <t>Michael Carstensen 1,2, Gladsaxe</t>
  </si>
  <si>
    <t>Connie Kjøller 1,2, Gladsaxe</t>
  </si>
  <si>
    <t>Morten Vinge-Maigaard 1,2, VAT</t>
  </si>
  <si>
    <t>Emil Bartels 1,2,3,4, Gladsaxe</t>
  </si>
  <si>
    <t>Helle Falborg 1,2, Gladsaxe</t>
  </si>
  <si>
    <t>Morten Schou 1,2,3, Gladsaxe</t>
  </si>
  <si>
    <t>Michael Kjørtsholtsen 1,2, Gladsaxe</t>
  </si>
  <si>
    <t>Frank Fabel 1,2, Gladsaxe</t>
  </si>
  <si>
    <t>Michael Olsen 1,2, Gladsaxe</t>
  </si>
  <si>
    <t>Trine Dahl 1,2, A6</t>
  </si>
  <si>
    <t>Lotte Elm Jensen 1,2, A6</t>
  </si>
  <si>
    <t>Michael Andersen 1,2 Gladsaxe</t>
  </si>
  <si>
    <t>Carsten Sass Husum 1,2,5, A6</t>
  </si>
  <si>
    <t>Svend Toftehøj 1,2, A6</t>
  </si>
  <si>
    <t>Annegrethe Therkelsen 1,2, A6</t>
  </si>
  <si>
    <t>Anette Lillebæk 1,2, A6</t>
  </si>
  <si>
    <t>Søren Melhede 1,2, KVIK</t>
  </si>
  <si>
    <t>Katja Bülow 1,2, KVIK</t>
  </si>
  <si>
    <t>Christina Møsted-Petersen 1,2, KVIK</t>
  </si>
  <si>
    <t>Nina Borch 1, Triton Ballerup</t>
  </si>
  <si>
    <t>Camilla Thomsen 1,Triton Ballerup</t>
  </si>
  <si>
    <t>Tina Blond 1, VAT</t>
  </si>
  <si>
    <t>Torben Hjaltholt 1, VAT</t>
  </si>
  <si>
    <t>Hanne Thomadsen 1, VAT</t>
  </si>
  <si>
    <t>Thomas Hansen 1, VAT</t>
  </si>
  <si>
    <t>Arne Lohman 1, VAT</t>
  </si>
  <si>
    <t>Jakob de Stricker 1,2, Gladsaxe</t>
  </si>
  <si>
    <t>Gorm Grinda 1,2, Gladsaxe</t>
  </si>
  <si>
    <t>Jonas Engedal 1, Gladsaxe</t>
  </si>
  <si>
    <t>Søren Stender 1, Gladsaxe</t>
  </si>
  <si>
    <t>Dorte Petersen 1,2, A6</t>
  </si>
  <si>
    <t>Henrik Schmidt 1, Gladsaxe</t>
  </si>
  <si>
    <t>Anne Bojesen 1,2, A6</t>
  </si>
  <si>
    <t>Søren Møller 1,2,3, A6</t>
  </si>
  <si>
    <t>Steen Jørgensen 1,2, KVIK</t>
  </si>
  <si>
    <t>Eric Martin 1, KVIK</t>
  </si>
  <si>
    <t>Marco Fam 1, KVIK</t>
  </si>
  <si>
    <t>Jens Frederiksen 1, KVIK</t>
  </si>
  <si>
    <t>Trine Lützhøft 1, KVIK</t>
  </si>
  <si>
    <t>Kristine Olsen 1, KVIK</t>
  </si>
  <si>
    <t>Anna Højer Øster 1, KVIK</t>
  </si>
  <si>
    <t>Bo Meng 1,2,3 KVIK</t>
  </si>
  <si>
    <t>Eva Refsgaard 1,2, KVIK</t>
  </si>
  <si>
    <t>BLÆKSPRUTTE</t>
  </si>
  <si>
    <t>Susanne Sylvest</t>
  </si>
  <si>
    <t>Anette B. Jørgensen</t>
  </si>
  <si>
    <t>Eva Bjerre Wahl</t>
  </si>
  <si>
    <t>Ansvar præmier</t>
  </si>
  <si>
    <t>Grith Puggaard</t>
  </si>
  <si>
    <t>Laura Findahl Andersen</t>
  </si>
  <si>
    <t>Lukas Storm</t>
  </si>
  <si>
    <t>Sofie Hansen</t>
  </si>
  <si>
    <t>Regitze Gaard</t>
  </si>
  <si>
    <t>1. holdet</t>
  </si>
  <si>
    <t>Tøjkurve</t>
  </si>
  <si>
    <t>Officialsforpl./medalje+generel hjælp</t>
  </si>
  <si>
    <t>Christine Schak</t>
  </si>
  <si>
    <t>Mette Sørensen</t>
  </si>
  <si>
    <t>Sussi Schäbethal</t>
  </si>
  <si>
    <t>Yvett Stahl</t>
  </si>
  <si>
    <t>Gemma Kroos</t>
  </si>
  <si>
    <t>Smoothiebar</t>
  </si>
  <si>
    <t>Smoothiebar 11-19</t>
  </si>
  <si>
    <t>Zepnep Sirek m.fl.</t>
  </si>
  <si>
    <t>Smoothiebar 15-19</t>
  </si>
  <si>
    <t>Klorfri kl 15 - slut</t>
  </si>
  <si>
    <t>Klorfri  6- 13 ansvarlig</t>
  </si>
  <si>
    <t>Klorfri  6- 13</t>
  </si>
  <si>
    <t>Maja</t>
  </si>
  <si>
    <t>Malene</t>
  </si>
  <si>
    <t>Kenneth</t>
  </si>
  <si>
    <t>Klorfri  12-20</t>
  </si>
  <si>
    <t>Madlavning til KVIK til aften</t>
  </si>
  <si>
    <t>Anette/Sarah/Grith</t>
  </si>
  <si>
    <t>Madlavning til officials frokost</t>
  </si>
  <si>
    <t>Skolekøkken</t>
  </si>
  <si>
    <t>Shima Weise Dobel</t>
  </si>
  <si>
    <t>Marie Elkjær</t>
  </si>
  <si>
    <t>Betina Grove</t>
  </si>
  <si>
    <t>Christina Strunge Nissen</t>
  </si>
  <si>
    <t>Søren Svane Kristensen</t>
  </si>
  <si>
    <t>Maibrith Damborg</t>
  </si>
  <si>
    <t>Tine Backhausen</t>
  </si>
  <si>
    <t>Marie-Louise Pihl</t>
  </si>
  <si>
    <t>Bettina Løvgreen Dinesen</t>
  </si>
  <si>
    <t>Eva Refsgaard</t>
  </si>
  <si>
    <t>Trine Lützhøft</t>
  </si>
  <si>
    <t>Nina Solander</t>
  </si>
  <si>
    <t>ikke fredag</t>
  </si>
  <si>
    <t>Sponsor</t>
  </si>
  <si>
    <t>Antal i alt</t>
  </si>
  <si>
    <t>Tilmeldte til spisning</t>
  </si>
  <si>
    <t>Trænere/holdledere</t>
  </si>
  <si>
    <t>Menu</t>
  </si>
  <si>
    <t>Fredag aften</t>
  </si>
  <si>
    <t>Lasagne</t>
  </si>
  <si>
    <t>Salat</t>
  </si>
  <si>
    <t>Flute</t>
  </si>
  <si>
    <t>Lørdag frokost</t>
  </si>
  <si>
    <t>Broccoli tærte</t>
  </si>
  <si>
    <t>Kartoffelsalat</t>
  </si>
  <si>
    <t>Glaseret skinke</t>
  </si>
  <si>
    <t>Frikadeller</t>
  </si>
  <si>
    <t>Cremet pasta med kylling</t>
  </si>
  <si>
    <t>Lørdag aften</t>
  </si>
  <si>
    <t>Mørbradgryde</t>
  </si>
  <si>
    <t>Ris</t>
  </si>
  <si>
    <t>Gulerods stænger</t>
  </si>
  <si>
    <t>Agurke stænger</t>
  </si>
  <si>
    <t>Is med chokolade/karamel</t>
  </si>
  <si>
    <t>Søndag frokost</t>
  </si>
  <si>
    <t>Pastagratin med skinke</t>
  </si>
  <si>
    <t>Tortillia med fyld</t>
  </si>
  <si>
    <t>Farsbrød</t>
  </si>
  <si>
    <t>Perlespeltsalat</t>
  </si>
  <si>
    <t>Indkøbsseddel</t>
  </si>
  <si>
    <t>FREDAG</t>
  </si>
  <si>
    <t>LØRDAG FROKOST</t>
  </si>
  <si>
    <t>LØRDAG AFTEN</t>
  </si>
  <si>
    <t>SØNDAG FROKOST</t>
  </si>
  <si>
    <t>Vare</t>
  </si>
  <si>
    <t>kg/antal</t>
  </si>
  <si>
    <t>pers</t>
  </si>
  <si>
    <t>hakket okse</t>
  </si>
  <si>
    <t>løg</t>
  </si>
  <si>
    <t>gulerødder</t>
  </si>
  <si>
    <t>hvidløg</t>
  </si>
  <si>
    <t>mornaysauce</t>
  </si>
  <si>
    <t>lasagneplader</t>
  </si>
  <si>
    <t>flåde tomater</t>
  </si>
  <si>
    <t>revet ost</t>
  </si>
  <si>
    <t>tomat koncentrat, stor</t>
  </si>
  <si>
    <t>cremefraise dressing</t>
  </si>
  <si>
    <t>thousand island dressing</t>
  </si>
  <si>
    <t>hvisløgsdressing</t>
  </si>
  <si>
    <t>salat</t>
  </si>
  <si>
    <t>peberfrugt</t>
  </si>
  <si>
    <t>agurk</t>
  </si>
  <si>
    <t>gulerødder, revet</t>
  </si>
  <si>
    <t>tomater, cherry</t>
  </si>
  <si>
    <t>majs, dåse 400 gr.</t>
  </si>
  <si>
    <t>Flute, kuvert</t>
  </si>
  <si>
    <t>brun farin</t>
  </si>
  <si>
    <t>dijonsennep</t>
  </si>
  <si>
    <t>broccoli</t>
  </si>
  <si>
    <t>tærtedej</t>
  </si>
  <si>
    <t>Cremet pasta m kyl</t>
  </si>
  <si>
    <t>kyllinge fillet</t>
  </si>
  <si>
    <t>pasta</t>
  </si>
  <si>
    <t>philadelfia ost</t>
  </si>
  <si>
    <t>hønsebouillon</t>
  </si>
  <si>
    <t>Mørbrad</t>
  </si>
  <si>
    <t>cocktailpølser</t>
  </si>
  <si>
    <t xml:space="preserve">bacon </t>
  </si>
  <si>
    <t>champignon</t>
  </si>
  <si>
    <t>fløde</t>
  </si>
  <si>
    <t>Is</t>
  </si>
  <si>
    <t>Chokoladesauce</t>
  </si>
  <si>
    <t>Karamelsauce</t>
  </si>
  <si>
    <t>Pastagratin m skinke</t>
  </si>
  <si>
    <t>Pasta</t>
  </si>
  <si>
    <t>Skinketern</t>
  </si>
  <si>
    <t>Tortillia m fyld</t>
  </si>
  <si>
    <t>Totillia</t>
  </si>
  <si>
    <t>Hakket okse</t>
  </si>
  <si>
    <t>Perlespelt salat</t>
  </si>
  <si>
    <t>perlespelt</t>
  </si>
  <si>
    <t>æbleeddike</t>
  </si>
  <si>
    <t>rapsolie</t>
  </si>
  <si>
    <t>honning</t>
  </si>
  <si>
    <t>æbler</t>
  </si>
  <si>
    <t>persille bredbladet</t>
  </si>
  <si>
    <t>parmasan</t>
  </si>
  <si>
    <t>rasp</t>
  </si>
  <si>
    <t>æg</t>
  </si>
  <si>
    <t>basilikum, frisk</t>
  </si>
  <si>
    <t>INDLEDENDE</t>
  </si>
  <si>
    <t>Officialsmøde kl. 08.00</t>
  </si>
  <si>
    <t>Stævnestart kl. 09.00</t>
  </si>
  <si>
    <t>?? El-tidsfolkene</t>
  </si>
  <si>
    <t>Flemming Hansen</t>
  </si>
  <si>
    <t>Jens Ballegård (SVØM)</t>
  </si>
  <si>
    <t>Finn Handberg/Thomas Midtbøll</t>
  </si>
  <si>
    <t>Carsten Gjerløv</t>
  </si>
  <si>
    <t>Klaus Nissen</t>
  </si>
  <si>
    <t>Vinni/Belinda?</t>
  </si>
  <si>
    <t>Jeanette Kornbek??</t>
  </si>
  <si>
    <t>Nils Bøjden 1+2+3+4+6, VAT</t>
  </si>
  <si>
    <t>Johnny Bjørn Eriksen 1+2, Vest Brøndby</t>
  </si>
  <si>
    <t>Niels Erik Abcell 1,2, Vest Brøndby</t>
  </si>
  <si>
    <t>Søren Varder (Sirek) 1,2, KVIK</t>
  </si>
  <si>
    <t>Bente/Grith</t>
  </si>
  <si>
    <t>Heini Mikkelsen 1,2 Vest Brøndby</t>
  </si>
  <si>
    <t>Christian Ditlevsen 1+2+4, VAT</t>
  </si>
  <si>
    <t>Frank Mosegaard 2, Triton</t>
  </si>
  <si>
    <t>Martin Raasch Egenhardt 1,2, Vest Brøndby</t>
  </si>
  <si>
    <t>Per Michelsen 1,2, KVIK</t>
  </si>
  <si>
    <t>Anita Brink-Frerup 1,2 Vest Brøndby</t>
  </si>
  <si>
    <t>Dorthe Brandt 2, Triton</t>
  </si>
  <si>
    <t>Jakob Kruse Enemærke 1+2+3+4+5, VAT</t>
  </si>
  <si>
    <t>Allan Davidsen 1,2, Vest Brøndby</t>
  </si>
  <si>
    <t>Malene Hallas 1,2, KVIK</t>
  </si>
  <si>
    <t>Rikke Skov Grell 1+2+6, VAT</t>
  </si>
  <si>
    <t>Mette Gaard 1,2,4, KVIK</t>
  </si>
  <si>
    <t>Lars Flesner 1+2, VAT</t>
  </si>
  <si>
    <t>Esben Knudsen 1,2, Lyngby</t>
  </si>
  <si>
    <t>Sponsor bannere</t>
  </si>
  <si>
    <t>Birgitte Sparholt 2, Triton</t>
  </si>
  <si>
    <t>Charlotte Pilgaard 1,2, Lyngby</t>
  </si>
  <si>
    <t>Morten F. Jensen 2, Triton</t>
  </si>
  <si>
    <t>Hanna Joensen 2, Triton</t>
  </si>
  <si>
    <t>Annette Dreier (1+2), Køge</t>
  </si>
  <si>
    <t>Tove Lauridsen 2, Triton</t>
  </si>
  <si>
    <t>Lars Jeppesen 1,2, Lyngby</t>
  </si>
  <si>
    <t>Erik Danielsen (1+2), Køge</t>
  </si>
  <si>
    <t>Birgitte Møller-Bjørnskov 1,2, Lyngby</t>
  </si>
  <si>
    <t>Helle Fabiansen 1,2,3,4, Lyngby</t>
  </si>
  <si>
    <t>Morten Jensen (1+2), Sigma</t>
  </si>
  <si>
    <t>Jesper Thomsen (1+2), Køge</t>
  </si>
  <si>
    <t>Anders Schultz (1+2), Køge</t>
  </si>
  <si>
    <t>Gorm Hoffmann (1+2), Sigma</t>
  </si>
  <si>
    <t>Claus Dalgas (1+2), Køge</t>
  </si>
  <si>
    <t>Christina Kryger ( 1+2), Sigma</t>
  </si>
  <si>
    <t>Merete Porsdal (1,2,3,4), Sigma</t>
  </si>
  <si>
    <t>Tommi Jensen 1, Vest Brøndby</t>
  </si>
  <si>
    <t>Sara Sonne-Schmidt 1, Vest Brøndby</t>
  </si>
  <si>
    <t>Hans V. Jensen 1+2, VAT</t>
  </si>
  <si>
    <t>John Lundhus 1, Vest Brøndby</t>
  </si>
  <si>
    <t>Charlotte Olavsgaard 1, KVIK</t>
  </si>
  <si>
    <t>Christina Lermark 1+2, VAT</t>
  </si>
  <si>
    <t>Jesper Dan Hansen 1+2+3, VAT</t>
  </si>
  <si>
    <t>Christian Nickelsen 1+2</t>
  </si>
  <si>
    <t>Lars Skadhauge 1+2, VAT</t>
  </si>
  <si>
    <t>Mie Mathiesen 1+2, VAT</t>
  </si>
  <si>
    <t>Pia Francke Johansen 1, Triton</t>
  </si>
  <si>
    <t>Lars Wrist-Elkjær 1, VAT</t>
  </si>
  <si>
    <t>Jakob Andersen 1, KVIK</t>
  </si>
  <si>
    <t>Tina Johansen 1, Triton</t>
  </si>
  <si>
    <t>Mette Quaade 1,2, Lyngby</t>
  </si>
  <si>
    <t>Morten Brandt 1, Triton</t>
  </si>
  <si>
    <t>Claus Stenholt 1, Lyngby</t>
  </si>
  <si>
    <t>Betina Aagaard Jeppesen 1,2, Lyngby</t>
  </si>
  <si>
    <t>Jesper Gulbrandsen 1, Køge</t>
  </si>
  <si>
    <t>Ulf Bagge 1, Køge</t>
  </si>
  <si>
    <t>Flemming Jensen 1, Køge</t>
  </si>
  <si>
    <t>Gert Amstrup (1), Sigma</t>
  </si>
  <si>
    <t>Ole Sidenius 1, KVIK</t>
  </si>
  <si>
    <t>Klubhus  7- 13 ansvarlig</t>
  </si>
  <si>
    <t>Klubhus 13 - slut - ansvarlig</t>
  </si>
  <si>
    <t>Christel Warberg</t>
  </si>
  <si>
    <t>Signe Schmid 1,2, KVIK</t>
  </si>
  <si>
    <t>Shima Dobel 1</t>
  </si>
  <si>
    <t>Anette Jørgensen 1,2, KVIK</t>
  </si>
  <si>
    <t>Madlavning til KVIK til aften - lasagne</t>
  </si>
  <si>
    <t>Bente Härstedt</t>
  </si>
  <si>
    <t>Skolekøkkenet er lukket i år</t>
  </si>
  <si>
    <t>Madlavning til KVIK til aften - grill team</t>
  </si>
  <si>
    <t>3 er rigelig når der ikke skal laves mad
kun bages…</t>
  </si>
  <si>
    <t>Madlavning til KVIK til aften - salat</t>
  </si>
  <si>
    <t>??</t>
  </si>
  <si>
    <t>De, markeret med rødt… skal vi fjerne</t>
  </si>
  <si>
    <t>Reserver</t>
  </si>
  <si>
    <t>3 er nok i klorfri - det er 3 erfarne</t>
  </si>
  <si>
    <t>Klaus Nissen 1,2, KVIK</t>
  </si>
  <si>
    <t>Johnny Munkhaus 1,2, KVIK</t>
  </si>
  <si>
    <t>Marianne skal ikke lave salat  i klorfri… -</t>
  </si>
  <si>
    <t>Dennis Munkebæk 1,2, KVIK</t>
  </si>
  <si>
    <t xml:space="preserve">jeg kan evt tale med Marianne om at vi gør det </t>
  </si>
  <si>
    <t>herhjemme (forklaring følger)</t>
  </si>
  <si>
    <t>Anders Pedersen 1,2,4, KVIK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</si>
</sst>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rgb="FF22222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7" fillId="0" borderId="0"/>
  </cellStyleXfs>
  <cellXfs count="305">
    <xf numFmtId="0" fontId="0" fillId="0" borderId="0" xfId="0"/>
    <xf numFmtId="0" fontId="3" fillId="0" borderId="0" xfId="1" applyFont="1" applyAlignment="1">
      <alignment horizontal="left"/>
    </xf>
    <xf numFmtId="0" fontId="2" fillId="0" borderId="0" xfId="1"/>
    <xf numFmtId="0" fontId="2" fillId="0" borderId="0" xfId="1" applyAlignment="1">
      <alignment horizontal="left"/>
    </xf>
    <xf numFmtId="0" fontId="3" fillId="0" borderId="0" xfId="1" applyFont="1"/>
    <xf numFmtId="0" fontId="2" fillId="0" borderId="0" xfId="1" applyAlignment="1">
      <alignment horizontal="center"/>
    </xf>
    <xf numFmtId="0" fontId="5" fillId="2" borderId="6" xfId="1" applyFont="1" applyFill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2" fillId="0" borderId="9" xfId="1" applyBorder="1"/>
    <xf numFmtId="0" fontId="2" fillId="0" borderId="9" xfId="1" applyBorder="1" applyAlignment="1">
      <alignment horizontal="left"/>
    </xf>
    <xf numFmtId="0" fontId="2" fillId="0" borderId="11" xfId="1" applyBorder="1"/>
    <xf numFmtId="0" fontId="5" fillId="2" borderId="9" xfId="1" applyFont="1" applyFill="1" applyBorder="1" applyAlignment="1">
      <alignment wrapText="1"/>
    </xf>
    <xf numFmtId="0" fontId="4" fillId="3" borderId="1" xfId="1" applyFont="1" applyFill="1" applyBorder="1" applyAlignment="1">
      <alignment horizontal="left"/>
    </xf>
    <xf numFmtId="0" fontId="5" fillId="2" borderId="17" xfId="1" applyFont="1" applyFill="1" applyBorder="1"/>
    <xf numFmtId="0" fontId="6" fillId="2" borderId="7" xfId="1" applyFont="1" applyFill="1" applyBorder="1"/>
    <xf numFmtId="0" fontId="6" fillId="2" borderId="0" xfId="1" applyFont="1" applyFill="1"/>
    <xf numFmtId="0" fontId="6" fillId="2" borderId="5" xfId="1" applyFont="1" applyFill="1" applyBorder="1"/>
    <xf numFmtId="0" fontId="4" fillId="0" borderId="0" xfId="1" applyFont="1" applyAlignment="1">
      <alignment horizontal="left"/>
    </xf>
    <xf numFmtId="0" fontId="2" fillId="0" borderId="12" xfId="1" applyBorder="1"/>
    <xf numFmtId="0" fontId="5" fillId="4" borderId="6" xfId="1" applyFont="1" applyFill="1" applyBorder="1"/>
    <xf numFmtId="0" fontId="6" fillId="4" borderId="14" xfId="1" applyFont="1" applyFill="1" applyBorder="1"/>
    <xf numFmtId="0" fontId="5" fillId="4" borderId="9" xfId="1" applyFont="1" applyFill="1" applyBorder="1"/>
    <xf numFmtId="0" fontId="6" fillId="4" borderId="1" xfId="1" applyFont="1" applyFill="1" applyBorder="1"/>
    <xf numFmtId="0" fontId="5" fillId="4" borderId="17" xfId="1" applyFont="1" applyFill="1" applyBorder="1"/>
    <xf numFmtId="0" fontId="6" fillId="4" borderId="4" xfId="1" applyFont="1" applyFill="1" applyBorder="1"/>
    <xf numFmtId="0" fontId="3" fillId="4" borderId="9" xfId="1" applyFont="1" applyFill="1" applyBorder="1"/>
    <xf numFmtId="0" fontId="2" fillId="4" borderId="1" xfId="1" applyFill="1" applyBorder="1"/>
    <xf numFmtId="0" fontId="5" fillId="4" borderId="9" xfId="1" applyFont="1" applyFill="1" applyBorder="1" applyAlignment="1">
      <alignment horizontal="left"/>
    </xf>
    <xf numFmtId="0" fontId="5" fillId="4" borderId="1" xfId="1" applyFont="1" applyFill="1" applyBorder="1" applyAlignment="1">
      <alignment horizontal="left"/>
    </xf>
    <xf numFmtId="0" fontId="3" fillId="4" borderId="9" xfId="1" applyFont="1" applyFill="1" applyBorder="1" applyAlignment="1">
      <alignment horizontal="left"/>
    </xf>
    <xf numFmtId="0" fontId="4" fillId="4" borderId="1" xfId="1" applyFont="1" applyFill="1" applyBorder="1" applyAlignment="1">
      <alignment horizontal="left"/>
    </xf>
    <xf numFmtId="0" fontId="0" fillId="4" borderId="0" xfId="0" applyFill="1"/>
    <xf numFmtId="0" fontId="2" fillId="4" borderId="9" xfId="1" applyFill="1" applyBorder="1"/>
    <xf numFmtId="0" fontId="2" fillId="4" borderId="1" xfId="1" applyFill="1" applyBorder="1" applyAlignment="1">
      <alignment horizontal="left"/>
    </xf>
    <xf numFmtId="0" fontId="3" fillId="4" borderId="11" xfId="1" applyFont="1" applyFill="1" applyBorder="1"/>
    <xf numFmtId="0" fontId="2" fillId="4" borderId="15" xfId="1" applyFill="1" applyBorder="1"/>
    <xf numFmtId="0" fontId="5" fillId="5" borderId="16" xfId="1" applyFont="1" applyFill="1" applyBorder="1"/>
    <xf numFmtId="0" fontId="5" fillId="5" borderId="14" xfId="1" applyFont="1" applyFill="1" applyBorder="1"/>
    <xf numFmtId="0" fontId="5" fillId="5" borderId="2" xfId="1" applyFont="1" applyFill="1" applyBorder="1"/>
    <xf numFmtId="0" fontId="6" fillId="5" borderId="1" xfId="1" applyFont="1" applyFill="1" applyBorder="1"/>
    <xf numFmtId="0" fontId="5" fillId="5" borderId="3" xfId="1" applyFont="1" applyFill="1" applyBorder="1"/>
    <xf numFmtId="0" fontId="6" fillId="5" borderId="4" xfId="1" applyFont="1" applyFill="1" applyBorder="1"/>
    <xf numFmtId="0" fontId="3" fillId="5" borderId="2" xfId="1" applyFont="1" applyFill="1" applyBorder="1"/>
    <xf numFmtId="0" fontId="2" fillId="5" borderId="1" xfId="1" applyFill="1" applyBorder="1"/>
    <xf numFmtId="0" fontId="5" fillId="5" borderId="2" xfId="1" applyFont="1" applyFill="1" applyBorder="1" applyAlignment="1">
      <alignment horizontal="left"/>
    </xf>
    <xf numFmtId="0" fontId="5" fillId="5" borderId="1" xfId="1" applyFont="1" applyFill="1" applyBorder="1" applyAlignment="1">
      <alignment horizontal="left"/>
    </xf>
    <xf numFmtId="0" fontId="3" fillId="5" borderId="2" xfId="1" applyFont="1" applyFill="1" applyBorder="1" applyAlignment="1">
      <alignment horizontal="left"/>
    </xf>
    <xf numFmtId="0" fontId="4" fillId="5" borderId="1" xfId="1" applyFont="1" applyFill="1" applyBorder="1" applyAlignment="1">
      <alignment horizontal="left"/>
    </xf>
    <xf numFmtId="0" fontId="0" fillId="5" borderId="0" xfId="0" applyFill="1"/>
    <xf numFmtId="0" fontId="2" fillId="5" borderId="2" xfId="1" applyFill="1" applyBorder="1"/>
    <xf numFmtId="0" fontId="3" fillId="5" borderId="0" xfId="1" applyFont="1" applyFill="1"/>
    <xf numFmtId="0" fontId="3" fillId="5" borderId="0" xfId="1" applyFont="1" applyFill="1" applyAlignment="1">
      <alignment horizontal="left"/>
    </xf>
    <xf numFmtId="0" fontId="3" fillId="5" borderId="12" xfId="1" applyFont="1" applyFill="1" applyBorder="1"/>
    <xf numFmtId="0" fontId="2" fillId="5" borderId="15" xfId="1" applyFill="1" applyBorder="1" applyAlignment="1">
      <alignment horizontal="left"/>
    </xf>
    <xf numFmtId="0" fontId="5" fillId="6" borderId="16" xfId="1" applyFont="1" applyFill="1" applyBorder="1"/>
    <xf numFmtId="0" fontId="5" fillId="6" borderId="14" xfId="1" applyFont="1" applyFill="1" applyBorder="1"/>
    <xf numFmtId="0" fontId="5" fillId="6" borderId="2" xfId="1" applyFont="1" applyFill="1" applyBorder="1"/>
    <xf numFmtId="0" fontId="6" fillId="6" borderId="1" xfId="1" applyFont="1" applyFill="1" applyBorder="1"/>
    <xf numFmtId="0" fontId="5" fillId="6" borderId="3" xfId="1" applyFont="1" applyFill="1" applyBorder="1"/>
    <xf numFmtId="0" fontId="6" fillId="6" borderId="4" xfId="1" applyFont="1" applyFill="1" applyBorder="1"/>
    <xf numFmtId="0" fontId="3" fillId="6" borderId="2" xfId="1" applyFont="1" applyFill="1" applyBorder="1"/>
    <xf numFmtId="0" fontId="2" fillId="6" borderId="1" xfId="1" applyFill="1" applyBorder="1"/>
    <xf numFmtId="0" fontId="5" fillId="6" borderId="2" xfId="1" applyFont="1" applyFill="1" applyBorder="1" applyAlignment="1">
      <alignment horizontal="left"/>
    </xf>
    <xf numFmtId="0" fontId="5" fillId="6" borderId="1" xfId="1" applyFont="1" applyFill="1" applyBorder="1" applyAlignment="1">
      <alignment horizontal="left"/>
    </xf>
    <xf numFmtId="0" fontId="3" fillId="6" borderId="2" xfId="1" applyFont="1" applyFill="1" applyBorder="1" applyAlignment="1">
      <alignment horizontal="left"/>
    </xf>
    <xf numFmtId="0" fontId="4" fillId="6" borderId="1" xfId="1" applyFont="1" applyFill="1" applyBorder="1" applyAlignment="1">
      <alignment horizontal="left"/>
    </xf>
    <xf numFmtId="0" fontId="2" fillId="6" borderId="2" xfId="1" applyFill="1" applyBorder="1"/>
    <xf numFmtId="0" fontId="3" fillId="6" borderId="0" xfId="1" applyFont="1" applyFill="1"/>
    <xf numFmtId="0" fontId="3" fillId="6" borderId="0" xfId="1" applyFont="1" applyFill="1" applyAlignment="1">
      <alignment horizontal="left"/>
    </xf>
    <xf numFmtId="0" fontId="3" fillId="6" borderId="12" xfId="1" applyFont="1" applyFill="1" applyBorder="1"/>
    <xf numFmtId="0" fontId="5" fillId="7" borderId="16" xfId="1" applyFont="1" applyFill="1" applyBorder="1"/>
    <xf numFmtId="0" fontId="5" fillId="7" borderId="14" xfId="1" applyFont="1" applyFill="1" applyBorder="1"/>
    <xf numFmtId="0" fontId="5" fillId="7" borderId="2" xfId="1" applyFont="1" applyFill="1" applyBorder="1"/>
    <xf numFmtId="0" fontId="2" fillId="7" borderId="1" xfId="1" applyFill="1" applyBorder="1"/>
    <xf numFmtId="0" fontId="5" fillId="7" borderId="3" xfId="1" applyFont="1" applyFill="1" applyBorder="1"/>
    <xf numFmtId="0" fontId="2" fillId="7" borderId="4" xfId="1" applyFill="1" applyBorder="1"/>
    <xf numFmtId="0" fontId="2" fillId="7" borderId="2" xfId="1" applyFill="1" applyBorder="1"/>
    <xf numFmtId="0" fontId="5" fillId="7" borderId="2" xfId="1" applyFont="1" applyFill="1" applyBorder="1" applyAlignment="1">
      <alignment horizontal="left"/>
    </xf>
    <xf numFmtId="0" fontId="5" fillId="7" borderId="1" xfId="1" applyFont="1" applyFill="1" applyBorder="1" applyAlignment="1">
      <alignment horizontal="left"/>
    </xf>
    <xf numFmtId="0" fontId="3" fillId="7" borderId="2" xfId="1" applyFont="1" applyFill="1" applyBorder="1" applyAlignment="1">
      <alignment horizontal="left"/>
    </xf>
    <xf numFmtId="0" fontId="4" fillId="7" borderId="1" xfId="1" applyFont="1" applyFill="1" applyBorder="1" applyAlignment="1">
      <alignment horizontal="left"/>
    </xf>
    <xf numFmtId="0" fontId="3" fillId="7" borderId="2" xfId="1" applyFont="1" applyFill="1" applyBorder="1"/>
    <xf numFmtId="0" fontId="0" fillId="7" borderId="0" xfId="0" applyFill="1"/>
    <xf numFmtId="0" fontId="3" fillId="7" borderId="0" xfId="1" applyFont="1" applyFill="1"/>
    <xf numFmtId="0" fontId="3" fillId="7" borderId="0" xfId="1" applyFont="1" applyFill="1" applyAlignment="1">
      <alignment horizontal="left"/>
    </xf>
    <xf numFmtId="0" fontId="3" fillId="7" borderId="12" xfId="1" applyFont="1" applyFill="1" applyBorder="1"/>
    <xf numFmtId="0" fontId="7" fillId="7" borderId="15" xfId="0" applyFont="1" applyFill="1" applyBorder="1"/>
    <xf numFmtId="0" fontId="5" fillId="8" borderId="7" xfId="1" applyFont="1" applyFill="1" applyBorder="1"/>
    <xf numFmtId="0" fontId="5" fillId="8" borderId="8" xfId="1" applyFont="1" applyFill="1" applyBorder="1"/>
    <xf numFmtId="0" fontId="5" fillId="8" borderId="0" xfId="1" applyFont="1" applyFill="1"/>
    <xf numFmtId="0" fontId="2" fillId="8" borderId="10" xfId="1" applyFill="1" applyBorder="1"/>
    <xf numFmtId="0" fontId="5" fillId="8" borderId="5" xfId="1" applyFont="1" applyFill="1" applyBorder="1"/>
    <xf numFmtId="0" fontId="2" fillId="8" borderId="18" xfId="1" applyFill="1" applyBorder="1"/>
    <xf numFmtId="0" fontId="2" fillId="8" borderId="0" xfId="1" applyFill="1"/>
    <xf numFmtId="0" fontId="5" fillId="8" borderId="0" xfId="1" applyFont="1" applyFill="1" applyAlignment="1">
      <alignment horizontal="left"/>
    </xf>
    <xf numFmtId="0" fontId="5" fillId="8" borderId="10" xfId="1" applyFont="1" applyFill="1" applyBorder="1" applyAlignment="1">
      <alignment horizontal="left"/>
    </xf>
    <xf numFmtId="0" fontId="3" fillId="8" borderId="0" xfId="1" applyFont="1" applyFill="1" applyAlignment="1">
      <alignment horizontal="left"/>
    </xf>
    <xf numFmtId="0" fontId="4" fillId="8" borderId="10" xfId="1" applyFont="1" applyFill="1" applyBorder="1" applyAlignment="1">
      <alignment horizontal="left"/>
    </xf>
    <xf numFmtId="0" fontId="3" fillId="8" borderId="0" xfId="1" applyFont="1" applyFill="1"/>
    <xf numFmtId="0" fontId="3" fillId="8" borderId="2" xfId="1" applyFont="1" applyFill="1" applyBorder="1" applyAlignment="1">
      <alignment horizontal="left"/>
    </xf>
    <xf numFmtId="0" fontId="3" fillId="8" borderId="12" xfId="1" applyFont="1" applyFill="1" applyBorder="1"/>
    <xf numFmtId="0" fontId="7" fillId="8" borderId="13" xfId="0" applyFont="1" applyFill="1" applyBorder="1"/>
    <xf numFmtId="0" fontId="0" fillId="9" borderId="1" xfId="0" applyFill="1" applyBorder="1"/>
    <xf numFmtId="0" fontId="3" fillId="8" borderId="9" xfId="1" applyFont="1" applyFill="1" applyBorder="1" applyAlignment="1">
      <alignment horizontal="left"/>
    </xf>
    <xf numFmtId="0" fontId="3" fillId="6" borderId="9" xfId="1" applyFont="1" applyFill="1" applyBorder="1" applyAlignment="1">
      <alignment horizontal="left"/>
    </xf>
    <xf numFmtId="0" fontId="3" fillId="7" borderId="9" xfId="1" applyFont="1" applyFill="1" applyBorder="1" applyAlignment="1">
      <alignment horizontal="left"/>
    </xf>
    <xf numFmtId="0" fontId="3" fillId="5" borderId="9" xfId="1" applyFont="1" applyFill="1" applyBorder="1" applyAlignment="1">
      <alignment horizontal="left"/>
    </xf>
    <xf numFmtId="0" fontId="4" fillId="4" borderId="0" xfId="0" applyFont="1" applyFill="1"/>
    <xf numFmtId="0" fontId="2" fillId="9" borderId="0" xfId="1" applyFill="1"/>
    <xf numFmtId="0" fontId="4" fillId="9" borderId="10" xfId="1" applyFont="1" applyFill="1" applyBorder="1"/>
    <xf numFmtId="0" fontId="4" fillId="11" borderId="1" xfId="1" applyFont="1" applyFill="1" applyBorder="1" applyAlignment="1">
      <alignment horizontal="left"/>
    </xf>
    <xf numFmtId="0" fontId="3" fillId="11" borderId="0" xfId="1" applyFont="1" applyFill="1" applyAlignment="1">
      <alignment horizontal="left"/>
    </xf>
    <xf numFmtId="0" fontId="6" fillId="2" borderId="8" xfId="1" applyFont="1" applyFill="1" applyBorder="1"/>
    <xf numFmtId="0" fontId="6" fillId="2" borderId="18" xfId="1" applyFont="1" applyFill="1" applyBorder="1"/>
    <xf numFmtId="0" fontId="2" fillId="0" borderId="10" xfId="1" applyBorder="1"/>
    <xf numFmtId="0" fontId="4" fillId="0" borderId="10" xfId="1" applyFont="1" applyBorder="1" applyAlignment="1">
      <alignment horizontal="left"/>
    </xf>
    <xf numFmtId="0" fontId="2" fillId="0" borderId="10" xfId="1" applyBorder="1" applyAlignment="1">
      <alignment horizontal="left"/>
    </xf>
    <xf numFmtId="0" fontId="2" fillId="0" borderId="13" xfId="1" applyBorder="1"/>
    <xf numFmtId="0" fontId="6" fillId="4" borderId="8" xfId="1" applyFont="1" applyFill="1" applyBorder="1"/>
    <xf numFmtId="0" fontId="6" fillId="4" borderId="10" xfId="1" applyFont="1" applyFill="1" applyBorder="1"/>
    <xf numFmtId="0" fontId="6" fillId="4" borderId="18" xfId="1" applyFont="1" applyFill="1" applyBorder="1"/>
    <xf numFmtId="0" fontId="2" fillId="4" borderId="10" xfId="1" applyFill="1" applyBorder="1"/>
    <xf numFmtId="0" fontId="5" fillId="4" borderId="10" xfId="1" applyFont="1" applyFill="1" applyBorder="1" applyAlignment="1">
      <alignment horizontal="left"/>
    </xf>
    <xf numFmtId="0" fontId="4" fillId="4" borderId="10" xfId="1" applyFont="1" applyFill="1" applyBorder="1" applyAlignment="1">
      <alignment horizontal="left"/>
    </xf>
    <xf numFmtId="0" fontId="4" fillId="4" borderId="10" xfId="0" applyFont="1" applyFill="1" applyBorder="1"/>
    <xf numFmtId="0" fontId="4" fillId="3" borderId="10" xfId="1" applyFont="1" applyFill="1" applyBorder="1" applyAlignment="1">
      <alignment horizontal="left"/>
    </xf>
    <xf numFmtId="0" fontId="5" fillId="6" borderId="7" xfId="1" applyFont="1" applyFill="1" applyBorder="1"/>
    <xf numFmtId="0" fontId="5" fillId="6" borderId="0" xfId="1" applyFont="1" applyFill="1"/>
    <xf numFmtId="0" fontId="5" fillId="6" borderId="5" xfId="1" applyFont="1" applyFill="1" applyBorder="1"/>
    <xf numFmtId="0" fontId="5" fillId="6" borderId="0" xfId="1" applyFont="1" applyFill="1" applyAlignment="1">
      <alignment horizontal="left"/>
    </xf>
    <xf numFmtId="0" fontId="5" fillId="5" borderId="8" xfId="1" applyFont="1" applyFill="1" applyBorder="1"/>
    <xf numFmtId="0" fontId="6" fillId="5" borderId="10" xfId="1" applyFont="1" applyFill="1" applyBorder="1"/>
    <xf numFmtId="0" fontId="6" fillId="5" borderId="18" xfId="1" applyFont="1" applyFill="1" applyBorder="1"/>
    <xf numFmtId="0" fontId="5" fillId="5" borderId="10" xfId="1" applyFont="1" applyFill="1" applyBorder="1" applyAlignment="1">
      <alignment horizontal="left"/>
    </xf>
    <xf numFmtId="0" fontId="4" fillId="5" borderId="10" xfId="1" applyFont="1" applyFill="1" applyBorder="1" applyAlignment="1">
      <alignment horizontal="left"/>
    </xf>
    <xf numFmtId="0" fontId="0" fillId="5" borderId="10" xfId="0" applyFill="1" applyBorder="1"/>
    <xf numFmtId="0" fontId="5" fillId="6" borderId="8" xfId="1" applyFont="1" applyFill="1" applyBorder="1"/>
    <xf numFmtId="0" fontId="6" fillId="6" borderId="10" xfId="1" applyFont="1" applyFill="1" applyBorder="1"/>
    <xf numFmtId="0" fontId="6" fillId="6" borderId="18" xfId="1" applyFont="1" applyFill="1" applyBorder="1"/>
    <xf numFmtId="0" fontId="5" fillId="6" borderId="10" xfId="1" applyFont="1" applyFill="1" applyBorder="1" applyAlignment="1">
      <alignment horizontal="left"/>
    </xf>
    <xf numFmtId="0" fontId="4" fillId="6" borderId="10" xfId="1" applyFont="1" applyFill="1" applyBorder="1" applyAlignment="1">
      <alignment horizontal="left"/>
    </xf>
    <xf numFmtId="0" fontId="5" fillId="7" borderId="8" xfId="1" applyFont="1" applyFill="1" applyBorder="1"/>
    <xf numFmtId="0" fontId="2" fillId="7" borderId="10" xfId="1" applyFill="1" applyBorder="1"/>
    <xf numFmtId="0" fontId="2" fillId="7" borderId="18" xfId="1" applyFill="1" applyBorder="1"/>
    <xf numFmtId="0" fontId="5" fillId="7" borderId="10" xfId="1" applyFont="1" applyFill="1" applyBorder="1" applyAlignment="1">
      <alignment horizontal="left"/>
    </xf>
    <xf numFmtId="0" fontId="4" fillId="7" borderId="10" xfId="1" applyFont="1" applyFill="1" applyBorder="1" applyAlignment="1">
      <alignment horizontal="left"/>
    </xf>
    <xf numFmtId="0" fontId="0" fillId="7" borderId="10" xfId="0" applyFill="1" applyBorder="1"/>
    <xf numFmtId="0" fontId="5" fillId="2" borderId="7" xfId="1" applyFont="1" applyFill="1" applyBorder="1"/>
    <xf numFmtId="0" fontId="5" fillId="2" borderId="5" xfId="1" applyFont="1" applyFill="1" applyBorder="1"/>
    <xf numFmtId="0" fontId="4" fillId="0" borderId="10" xfId="1" applyFont="1" applyBorder="1"/>
    <xf numFmtId="0" fontId="3" fillId="4" borderId="19" xfId="1" applyFont="1" applyFill="1" applyBorder="1"/>
    <xf numFmtId="0" fontId="2" fillId="4" borderId="20" xfId="1" applyFill="1" applyBorder="1"/>
    <xf numFmtId="0" fontId="3" fillId="4" borderId="17" xfId="1" applyFont="1" applyFill="1" applyBorder="1" applyAlignment="1">
      <alignment horizontal="left"/>
    </xf>
    <xf numFmtId="0" fontId="4" fillId="4" borderId="18" xfId="1" applyFont="1" applyFill="1" applyBorder="1" applyAlignment="1">
      <alignment horizontal="left"/>
    </xf>
    <xf numFmtId="0" fontId="3" fillId="4" borderId="17" xfId="1" applyFont="1" applyFill="1" applyBorder="1"/>
    <xf numFmtId="0" fontId="2" fillId="4" borderId="18" xfId="1" applyFill="1" applyBorder="1"/>
    <xf numFmtId="0" fontId="2" fillId="4" borderId="17" xfId="1" applyFill="1" applyBorder="1"/>
    <xf numFmtId="0" fontId="3" fillId="4" borderId="19" xfId="1" applyFont="1" applyFill="1" applyBorder="1" applyAlignment="1">
      <alignment horizontal="left"/>
    </xf>
    <xf numFmtId="0" fontId="3" fillId="5" borderId="19" xfId="1" applyFont="1" applyFill="1" applyBorder="1"/>
    <xf numFmtId="0" fontId="2" fillId="5" borderId="20" xfId="1" applyFill="1" applyBorder="1"/>
    <xf numFmtId="0" fontId="3" fillId="6" borderId="21" xfId="1" applyFont="1" applyFill="1" applyBorder="1"/>
    <xf numFmtId="0" fontId="2" fillId="6" borderId="20" xfId="1" applyFill="1" applyBorder="1"/>
    <xf numFmtId="0" fontId="2" fillId="7" borderId="20" xfId="1" applyFill="1" applyBorder="1"/>
    <xf numFmtId="0" fontId="2" fillId="8" borderId="21" xfId="1" applyFill="1" applyBorder="1"/>
    <xf numFmtId="0" fontId="2" fillId="8" borderId="20" xfId="1" applyFill="1" applyBorder="1"/>
    <xf numFmtId="0" fontId="5" fillId="5" borderId="9" xfId="1" applyFont="1" applyFill="1" applyBorder="1" applyAlignment="1">
      <alignment horizontal="left"/>
    </xf>
    <xf numFmtId="0" fontId="3" fillId="5" borderId="17" xfId="1" applyFont="1" applyFill="1" applyBorder="1" applyAlignment="1">
      <alignment horizontal="left"/>
    </xf>
    <xf numFmtId="0" fontId="3" fillId="6" borderId="5" xfId="1" applyFont="1" applyFill="1" applyBorder="1" applyAlignment="1">
      <alignment horizontal="left"/>
    </xf>
    <xf numFmtId="0" fontId="3" fillId="8" borderId="5" xfId="1" applyFont="1" applyFill="1" applyBorder="1" applyAlignment="1">
      <alignment horizontal="left"/>
    </xf>
    <xf numFmtId="0" fontId="4" fillId="5" borderId="18" xfId="1" applyFont="1" applyFill="1" applyBorder="1" applyAlignment="1">
      <alignment horizontal="left"/>
    </xf>
    <xf numFmtId="0" fontId="4" fillId="6" borderId="18" xfId="1" applyFont="1" applyFill="1" applyBorder="1" applyAlignment="1">
      <alignment horizontal="left"/>
    </xf>
    <xf numFmtId="0" fontId="4" fillId="7" borderId="18" xfId="1" applyFont="1" applyFill="1" applyBorder="1" applyAlignment="1">
      <alignment horizontal="left"/>
    </xf>
    <xf numFmtId="0" fontId="4" fillId="8" borderId="18" xfId="1" applyFont="1" applyFill="1" applyBorder="1" applyAlignment="1">
      <alignment horizontal="left"/>
    </xf>
    <xf numFmtId="0" fontId="2" fillId="8" borderId="5" xfId="1" applyFill="1" applyBorder="1"/>
    <xf numFmtId="0" fontId="4" fillId="7" borderId="18" xfId="1" quotePrefix="1" applyFont="1" applyFill="1" applyBorder="1" applyAlignment="1">
      <alignment horizontal="left"/>
    </xf>
    <xf numFmtId="0" fontId="3" fillId="5" borderId="9" xfId="1" applyFont="1" applyFill="1" applyBorder="1"/>
    <xf numFmtId="0" fontId="3" fillId="5" borderId="17" xfId="1" applyFont="1" applyFill="1" applyBorder="1"/>
    <xf numFmtId="0" fontId="2" fillId="5" borderId="18" xfId="1" applyFill="1" applyBorder="1"/>
    <xf numFmtId="0" fontId="3" fillId="6" borderId="5" xfId="1" applyFont="1" applyFill="1" applyBorder="1"/>
    <xf numFmtId="0" fontId="2" fillId="6" borderId="18" xfId="1" applyFill="1" applyBorder="1"/>
    <xf numFmtId="0" fontId="3" fillId="8" borderId="5" xfId="1" applyFont="1" applyFill="1" applyBorder="1"/>
    <xf numFmtId="0" fontId="2" fillId="5" borderId="17" xfId="1" applyFill="1" applyBorder="1"/>
    <xf numFmtId="0" fontId="2" fillId="6" borderId="5" xfId="1" applyFill="1" applyBorder="1"/>
    <xf numFmtId="0" fontId="3" fillId="7" borderId="17" xfId="1" applyFont="1" applyFill="1" applyBorder="1"/>
    <xf numFmtId="0" fontId="4" fillId="8" borderId="10" xfId="1" applyFont="1" applyFill="1" applyBorder="1"/>
    <xf numFmtId="0" fontId="5" fillId="5" borderId="6" xfId="1" applyFont="1" applyFill="1" applyBorder="1"/>
    <xf numFmtId="0" fontId="5" fillId="5" borderId="9" xfId="1" applyFont="1" applyFill="1" applyBorder="1"/>
    <xf numFmtId="0" fontId="5" fillId="5" borderId="17" xfId="1" applyFont="1" applyFill="1" applyBorder="1"/>
    <xf numFmtId="0" fontId="3" fillId="5" borderId="11" xfId="1" applyFont="1" applyFill="1" applyBorder="1"/>
    <xf numFmtId="0" fontId="5" fillId="7" borderId="6" xfId="1" applyFont="1" applyFill="1" applyBorder="1"/>
    <xf numFmtId="0" fontId="5" fillId="7" borderId="9" xfId="1" applyFont="1" applyFill="1" applyBorder="1"/>
    <xf numFmtId="0" fontId="5" fillId="7" borderId="17" xfId="1" applyFont="1" applyFill="1" applyBorder="1"/>
    <xf numFmtId="0" fontId="2" fillId="7" borderId="19" xfId="1" applyFill="1" applyBorder="1"/>
    <xf numFmtId="0" fontId="5" fillId="7" borderId="9" xfId="1" applyFont="1" applyFill="1" applyBorder="1" applyAlignment="1">
      <alignment horizontal="left"/>
    </xf>
    <xf numFmtId="0" fontId="3" fillId="7" borderId="17" xfId="1" applyFont="1" applyFill="1" applyBorder="1" applyAlignment="1">
      <alignment horizontal="left"/>
    </xf>
    <xf numFmtId="0" fontId="2" fillId="7" borderId="17" xfId="1" applyFill="1" applyBorder="1"/>
    <xf numFmtId="0" fontId="3" fillId="7" borderId="9" xfId="1" applyFont="1" applyFill="1" applyBorder="1"/>
    <xf numFmtId="0" fontId="3" fillId="7" borderId="11" xfId="1" applyFont="1" applyFill="1" applyBorder="1"/>
    <xf numFmtId="0" fontId="3" fillId="5" borderId="10" xfId="1" applyFont="1" applyFill="1" applyBorder="1" applyAlignment="1">
      <alignment horizontal="left"/>
    </xf>
    <xf numFmtId="0" fontId="3" fillId="6" borderId="10" xfId="1" applyFont="1" applyFill="1" applyBorder="1" applyAlignment="1">
      <alignment horizontal="left"/>
    </xf>
    <xf numFmtId="0" fontId="3" fillId="7" borderId="10" xfId="1" applyFont="1" applyFill="1" applyBorder="1"/>
    <xf numFmtId="0" fontId="3" fillId="8" borderId="10" xfId="1" applyFont="1" applyFill="1" applyBorder="1"/>
    <xf numFmtId="0" fontId="3" fillId="5" borderId="10" xfId="1" applyFont="1" applyFill="1" applyBorder="1"/>
    <xf numFmtId="0" fontId="3" fillId="6" borderId="10" xfId="1" applyFont="1" applyFill="1" applyBorder="1"/>
    <xf numFmtId="0" fontId="10" fillId="0" borderId="10" xfId="1" applyFont="1" applyBorder="1" applyAlignment="1">
      <alignment horizontal="left"/>
    </xf>
    <xf numFmtId="0" fontId="3" fillId="8" borderId="9" xfId="1" applyFont="1" applyFill="1" applyBorder="1"/>
    <xf numFmtId="0" fontId="4" fillId="3" borderId="18" xfId="1" applyFont="1" applyFill="1" applyBorder="1" applyAlignment="1">
      <alignment horizontal="left"/>
    </xf>
    <xf numFmtId="0" fontId="3" fillId="8" borderId="17" xfId="1" applyFont="1" applyFill="1" applyBorder="1"/>
    <xf numFmtId="0" fontId="3" fillId="8" borderId="10" xfId="1" applyFont="1" applyFill="1" applyBorder="1" applyAlignment="1">
      <alignment horizontal="left"/>
    </xf>
    <xf numFmtId="0" fontId="3" fillId="8" borderId="18" xfId="1" applyFont="1" applyFill="1" applyBorder="1"/>
    <xf numFmtId="0" fontId="3" fillId="7" borderId="18" xfId="1" applyFont="1" applyFill="1" applyBorder="1"/>
    <xf numFmtId="0" fontId="3" fillId="8" borderId="4" xfId="1" applyFont="1" applyFill="1" applyBorder="1" applyAlignment="1">
      <alignment horizontal="left"/>
    </xf>
    <xf numFmtId="0" fontId="2" fillId="3" borderId="13" xfId="1" applyFill="1" applyBorder="1"/>
    <xf numFmtId="0" fontId="2" fillId="3" borderId="13" xfId="1" applyFill="1" applyBorder="1" applyAlignment="1">
      <alignment horizontal="left"/>
    </xf>
    <xf numFmtId="0" fontId="3" fillId="3" borderId="13" xfId="1" applyFont="1" applyFill="1" applyBorder="1"/>
    <xf numFmtId="0" fontId="7" fillId="3" borderId="13" xfId="0" applyFont="1" applyFill="1" applyBorder="1"/>
    <xf numFmtId="0" fontId="11" fillId="0" borderId="0" xfId="2"/>
    <xf numFmtId="0" fontId="12" fillId="0" borderId="0" xfId="2" applyFont="1"/>
    <xf numFmtId="0" fontId="12" fillId="0" borderId="22" xfId="2" applyFont="1" applyBorder="1"/>
    <xf numFmtId="0" fontId="11" fillId="0" borderId="23" xfId="2" applyBorder="1"/>
    <xf numFmtId="0" fontId="11" fillId="0" borderId="24" xfId="2" applyBorder="1"/>
    <xf numFmtId="0" fontId="11" fillId="0" borderId="25" xfId="2" applyBorder="1"/>
    <xf numFmtId="0" fontId="11" fillId="0" borderId="26" xfId="2" applyBorder="1"/>
    <xf numFmtId="0" fontId="11" fillId="0" borderId="27" xfId="2" applyBorder="1"/>
    <xf numFmtId="0" fontId="11" fillId="0" borderId="28" xfId="2" applyBorder="1"/>
    <xf numFmtId="0" fontId="11" fillId="0" borderId="29" xfId="2" applyBorder="1"/>
    <xf numFmtId="0" fontId="11" fillId="10" borderId="0" xfId="2" applyFill="1"/>
    <xf numFmtId="0" fontId="11" fillId="12" borderId="25" xfId="2" applyFill="1" applyBorder="1"/>
    <xf numFmtId="0" fontId="11" fillId="12" borderId="0" xfId="2" applyFill="1"/>
    <xf numFmtId="0" fontId="11" fillId="12" borderId="26" xfId="2" applyFill="1" applyBorder="1"/>
    <xf numFmtId="0" fontId="1" fillId="8" borderId="10" xfId="1" applyFont="1" applyFill="1" applyBorder="1"/>
    <xf numFmtId="0" fontId="1" fillId="0" borderId="10" xfId="1" applyFont="1" applyBorder="1"/>
    <xf numFmtId="0" fontId="1" fillId="4" borderId="10" xfId="1" applyFont="1" applyFill="1" applyBorder="1" applyAlignment="1">
      <alignment horizontal="left"/>
    </xf>
    <xf numFmtId="0" fontId="1" fillId="5" borderId="10" xfId="1" applyFont="1" applyFill="1" applyBorder="1" applyAlignment="1">
      <alignment horizontal="left"/>
    </xf>
    <xf numFmtId="0" fontId="1" fillId="6" borderId="10" xfId="1" applyFont="1" applyFill="1" applyBorder="1" applyAlignment="1">
      <alignment horizontal="left"/>
    </xf>
    <xf numFmtId="0" fontId="1" fillId="7" borderId="10" xfId="1" applyFont="1" applyFill="1" applyBorder="1" applyAlignment="1">
      <alignment horizontal="left"/>
    </xf>
    <xf numFmtId="0" fontId="1" fillId="8" borderId="10" xfId="1" applyFont="1" applyFill="1" applyBorder="1" applyAlignment="1">
      <alignment horizontal="left"/>
    </xf>
    <xf numFmtId="0" fontId="1" fillId="0" borderId="10" xfId="1" applyFont="1" applyBorder="1" applyAlignment="1">
      <alignment horizontal="left"/>
    </xf>
    <xf numFmtId="0" fontId="1" fillId="4" borderId="18" xfId="1" applyFont="1" applyFill="1" applyBorder="1" applyAlignment="1">
      <alignment horizontal="left"/>
    </xf>
    <xf numFmtId="0" fontId="1" fillId="5" borderId="18" xfId="1" applyFont="1" applyFill="1" applyBorder="1" applyAlignment="1">
      <alignment horizontal="left"/>
    </xf>
    <xf numFmtId="0" fontId="1" fillId="6" borderId="18" xfId="1" applyFont="1" applyFill="1" applyBorder="1" applyAlignment="1">
      <alignment horizontal="left"/>
    </xf>
    <xf numFmtId="0" fontId="1" fillId="7" borderId="18" xfId="1" applyFont="1" applyFill="1" applyBorder="1" applyAlignment="1">
      <alignment horizontal="left"/>
    </xf>
    <xf numFmtId="0" fontId="1" fillId="8" borderId="18" xfId="1" applyFont="1" applyFill="1" applyBorder="1" applyAlignment="1">
      <alignment horizontal="left"/>
    </xf>
    <xf numFmtId="0" fontId="1" fillId="4" borderId="10" xfId="1" applyFont="1" applyFill="1" applyBorder="1"/>
    <xf numFmtId="0" fontId="1" fillId="5" borderId="10" xfId="1" applyFont="1" applyFill="1" applyBorder="1"/>
    <xf numFmtId="0" fontId="1" fillId="6" borderId="10" xfId="1" applyFont="1" applyFill="1" applyBorder="1"/>
    <xf numFmtId="0" fontId="1" fillId="7" borderId="18" xfId="1" applyFont="1" applyFill="1" applyBorder="1"/>
    <xf numFmtId="0" fontId="1" fillId="8" borderId="18" xfId="1" applyFont="1" applyFill="1" applyBorder="1"/>
    <xf numFmtId="0" fontId="1" fillId="7" borderId="10" xfId="1" applyFont="1" applyFill="1" applyBorder="1"/>
    <xf numFmtId="0" fontId="1" fillId="0" borderId="9" xfId="1" applyFont="1" applyBorder="1"/>
    <xf numFmtId="0" fontId="1" fillId="0" borderId="0" xfId="1" applyFont="1"/>
    <xf numFmtId="0" fontId="1" fillId="3" borderId="18" xfId="1" applyFont="1" applyFill="1" applyBorder="1" applyAlignment="1">
      <alignment horizontal="left"/>
    </xf>
    <xf numFmtId="0" fontId="1" fillId="3" borderId="18" xfId="1" applyFont="1" applyFill="1" applyBorder="1"/>
    <xf numFmtId="0" fontId="1" fillId="3" borderId="10" xfId="1" applyFont="1" applyFill="1" applyBorder="1"/>
    <xf numFmtId="0" fontId="1" fillId="3" borderId="10" xfId="1" applyFont="1" applyFill="1" applyBorder="1" applyAlignment="1">
      <alignment horizontal="left"/>
    </xf>
    <xf numFmtId="0" fontId="1" fillId="6" borderId="18" xfId="1" applyFont="1" applyFill="1" applyBorder="1"/>
    <xf numFmtId="0" fontId="1" fillId="4" borderId="18" xfId="1" applyFont="1" applyFill="1" applyBorder="1"/>
    <xf numFmtId="0" fontId="1" fillId="5" borderId="18" xfId="1" applyFont="1" applyFill="1" applyBorder="1"/>
    <xf numFmtId="0" fontId="1" fillId="4" borderId="17" xfId="1" applyFont="1" applyFill="1" applyBorder="1" applyAlignment="1">
      <alignment horizontal="left"/>
    </xf>
    <xf numFmtId="0" fontId="1" fillId="6" borderId="17" xfId="1" applyFont="1" applyFill="1" applyBorder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1" fillId="4" borderId="1" xfId="1" applyFont="1" applyFill="1" applyBorder="1" applyAlignment="1">
      <alignment horizontal="left"/>
    </xf>
    <xf numFmtId="0" fontId="1" fillId="5" borderId="1" xfId="1" applyFont="1" applyFill="1" applyBorder="1" applyAlignment="1">
      <alignment horizontal="left"/>
    </xf>
    <xf numFmtId="0" fontId="1" fillId="6" borderId="1" xfId="1" applyFont="1" applyFill="1" applyBorder="1" applyAlignment="1">
      <alignment horizontal="left"/>
    </xf>
    <xf numFmtId="0" fontId="1" fillId="7" borderId="1" xfId="1" applyFont="1" applyFill="1" applyBorder="1" applyAlignment="1">
      <alignment horizontal="left"/>
    </xf>
    <xf numFmtId="0" fontId="1" fillId="4" borderId="1" xfId="1" applyFont="1" applyFill="1" applyBorder="1"/>
    <xf numFmtId="0" fontId="1" fillId="5" borderId="1" xfId="1" applyFont="1" applyFill="1" applyBorder="1"/>
    <xf numFmtId="0" fontId="1" fillId="6" borderId="1" xfId="1" applyFont="1" applyFill="1" applyBorder="1"/>
    <xf numFmtId="0" fontId="1" fillId="7" borderId="1" xfId="1" applyFont="1" applyFill="1" applyBorder="1"/>
    <xf numFmtId="0" fontId="1" fillId="3" borderId="1" xfId="1" applyFont="1" applyFill="1" applyBorder="1" applyAlignment="1">
      <alignment horizontal="left"/>
    </xf>
    <xf numFmtId="0" fontId="1" fillId="3" borderId="1" xfId="1" applyFont="1" applyFill="1" applyBorder="1"/>
    <xf numFmtId="0" fontId="1" fillId="4" borderId="9" xfId="1" applyFont="1" applyFill="1" applyBorder="1" applyAlignment="1">
      <alignment horizontal="left"/>
    </xf>
    <xf numFmtId="0" fontId="1" fillId="6" borderId="2" xfId="1" applyFont="1" applyFill="1" applyBorder="1" applyAlignment="1">
      <alignment horizontal="left"/>
    </xf>
    <xf numFmtId="0" fontId="1" fillId="8" borderId="1" xfId="1" applyFont="1" applyFill="1" applyBorder="1"/>
    <xf numFmtId="0" fontId="1" fillId="3" borderId="20" xfId="1" applyFont="1" applyFill="1" applyBorder="1" applyAlignment="1">
      <alignment horizontal="left"/>
    </xf>
    <xf numFmtId="0" fontId="1" fillId="4" borderId="20" xfId="1" applyFont="1" applyFill="1" applyBorder="1"/>
    <xf numFmtId="0" fontId="1" fillId="9" borderId="1" xfId="1" applyFont="1" applyFill="1" applyBorder="1" applyAlignment="1">
      <alignment horizontal="left"/>
    </xf>
    <xf numFmtId="0" fontId="1" fillId="9" borderId="1" xfId="1" applyFont="1" applyFill="1" applyBorder="1"/>
    <xf numFmtId="0" fontId="1" fillId="9" borderId="10" xfId="1" applyFont="1" applyFill="1" applyBorder="1"/>
    <xf numFmtId="0" fontId="1" fillId="11" borderId="10" xfId="1" applyFont="1" applyFill="1" applyBorder="1" applyAlignment="1">
      <alignment horizontal="left"/>
    </xf>
    <xf numFmtId="0" fontId="1" fillId="11" borderId="10" xfId="1" applyFont="1" applyFill="1" applyBorder="1" applyAlignment="1">
      <alignment wrapText="1"/>
    </xf>
    <xf numFmtId="0" fontId="1" fillId="11" borderId="1" xfId="1" applyFont="1" applyFill="1" applyBorder="1" applyAlignment="1">
      <alignment horizontal="left"/>
    </xf>
    <xf numFmtId="0" fontId="1" fillId="10" borderId="0" xfId="1" applyFont="1" applyFill="1"/>
    <xf numFmtId="0" fontId="1" fillId="10" borderId="0" xfId="1" applyFont="1" applyFill="1" applyAlignment="1">
      <alignment horizontal="left"/>
    </xf>
    <xf numFmtId="0" fontId="1" fillId="9" borderId="10" xfId="1" applyFont="1" applyFill="1" applyBorder="1" applyAlignment="1">
      <alignment horizontal="left"/>
    </xf>
    <xf numFmtId="0" fontId="5" fillId="2" borderId="9" xfId="1" applyFont="1" applyFill="1" applyBorder="1" applyAlignment="1">
      <alignment horizontal="left"/>
    </xf>
    <xf numFmtId="0" fontId="5" fillId="2" borderId="10" xfId="1" applyFont="1" applyFill="1" applyBorder="1" applyAlignment="1">
      <alignment horizontal="left"/>
    </xf>
    <xf numFmtId="0" fontId="5" fillId="2" borderId="0" xfId="1" applyFont="1" applyFill="1" applyAlignment="1">
      <alignment horizontal="left"/>
    </xf>
    <xf numFmtId="0" fontId="13" fillId="13" borderId="30" xfId="1" applyFont="1" applyFill="1" applyBorder="1"/>
    <xf numFmtId="0" fontId="14" fillId="13" borderId="30" xfId="1" applyFont="1" applyFill="1" applyBorder="1"/>
    <xf numFmtId="0" fontId="14" fillId="13" borderId="30" xfId="1" applyFont="1" applyFill="1" applyBorder="1" applyAlignment="1">
      <alignment horizontal="left"/>
    </xf>
    <xf numFmtId="0" fontId="13" fillId="13" borderId="30" xfId="1" applyFont="1" applyFill="1" applyBorder="1" applyAlignment="1">
      <alignment horizontal="left"/>
    </xf>
    <xf numFmtId="0" fontId="15" fillId="13" borderId="30" xfId="1" applyFont="1" applyFill="1" applyBorder="1" applyAlignment="1">
      <alignment horizontal="left"/>
    </xf>
    <xf numFmtId="0" fontId="15" fillId="13" borderId="30" xfId="0" applyFont="1" applyFill="1" applyBorder="1"/>
    <xf numFmtId="0" fontId="15" fillId="13" borderId="0" xfId="0" applyFont="1" applyFill="1"/>
    <xf numFmtId="0" fontId="15" fillId="13" borderId="30" xfId="0" applyFont="1" applyFill="1" applyBorder="1" applyAlignment="1">
      <alignment horizontal="right"/>
    </xf>
    <xf numFmtId="0" fontId="13" fillId="13" borderId="30" xfId="1" applyFont="1" applyFill="1" applyBorder="1" applyAlignment="1">
      <alignment horizontal="right"/>
    </xf>
    <xf numFmtId="0" fontId="16" fillId="13" borderId="30" xfId="0" applyFont="1" applyFill="1" applyBorder="1"/>
    <xf numFmtId="0" fontId="15" fillId="0" borderId="30" xfId="0" applyFont="1" applyBorder="1"/>
    <xf numFmtId="0" fontId="15" fillId="0" borderId="30" xfId="3" applyFont="1" applyBorder="1"/>
    <xf numFmtId="0" fontId="5" fillId="2" borderId="9" xfId="1" applyFont="1" applyFill="1" applyBorder="1" applyAlignment="1">
      <alignment horizontal="left"/>
    </xf>
    <xf numFmtId="0" fontId="5" fillId="2" borderId="10" xfId="1" applyFont="1" applyFill="1" applyBorder="1" applyAlignment="1">
      <alignment horizontal="left"/>
    </xf>
    <xf numFmtId="0" fontId="5" fillId="2" borderId="0" xfId="1" applyFont="1" applyFill="1" applyAlignment="1">
      <alignment horizontal="left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8A351661-7E34-483E-99FF-CA10390841C4}"/>
  </cellStyles>
  <dxfs count="0"/>
  <tableStyles count="0" defaultTableStyle="TableStyleMedium9" defaultPivotStyle="PivotStyleLight16"/>
  <colors>
    <mruColors>
      <color rgb="FFCCC0DA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52"/>
  <sheetViews>
    <sheetView tabSelected="1" topLeftCell="A18" workbookViewId="0">
      <selection activeCell="E34" sqref="E34"/>
    </sheetView>
  </sheetViews>
  <sheetFormatPr baseColWidth="10" defaultColWidth="10.83203125" defaultRowHeight="14" x14ac:dyDescent="0.15"/>
  <cols>
    <col min="1" max="1" width="35.5" style="290" customWidth="1"/>
    <col min="2" max="2" width="46.33203125" style="290" bestFit="1" customWidth="1"/>
    <col min="3" max="3" width="10.83203125" style="295"/>
    <col min="4" max="4" width="13.1640625" style="295" bestFit="1" customWidth="1"/>
    <col min="5" max="5" width="14.33203125" style="295" bestFit="1" customWidth="1"/>
    <col min="6" max="16384" width="10.83203125" style="296"/>
  </cols>
  <sheetData>
    <row r="1" spans="1:5" x14ac:dyDescent="0.15">
      <c r="A1" s="291" t="s">
        <v>0</v>
      </c>
      <c r="B1" s="291" t="s">
        <v>1</v>
      </c>
    </row>
    <row r="2" spans="1:5" x14ac:dyDescent="0.15">
      <c r="A2" s="291" t="s">
        <v>2</v>
      </c>
    </row>
    <row r="3" spans="1:5" x14ac:dyDescent="0.15">
      <c r="A3" s="291" t="s">
        <v>3</v>
      </c>
    </row>
    <row r="5" spans="1:5" x14ac:dyDescent="0.15">
      <c r="A5" s="292" t="s">
        <v>4</v>
      </c>
      <c r="B5" s="292" t="s">
        <v>5</v>
      </c>
      <c r="C5" s="299" t="s">
        <v>6</v>
      </c>
      <c r="D5" s="299" t="s">
        <v>7</v>
      </c>
      <c r="E5" s="299" t="s">
        <v>8</v>
      </c>
    </row>
    <row r="6" spans="1:5" x14ac:dyDescent="0.15">
      <c r="A6" s="292" t="s">
        <v>9</v>
      </c>
      <c r="B6" s="293" t="s">
        <v>10</v>
      </c>
      <c r="C6" s="298" t="s">
        <v>11</v>
      </c>
      <c r="D6" s="293" t="s">
        <v>12</v>
      </c>
    </row>
    <row r="7" spans="1:5" x14ac:dyDescent="0.15">
      <c r="A7" s="292" t="s">
        <v>9</v>
      </c>
      <c r="B7" s="293" t="s">
        <v>13</v>
      </c>
      <c r="C7" s="298" t="s">
        <v>11</v>
      </c>
      <c r="D7" s="293" t="s">
        <v>12</v>
      </c>
    </row>
    <row r="8" spans="1:5" x14ac:dyDescent="0.15">
      <c r="A8" s="292"/>
      <c r="B8" s="293"/>
      <c r="C8" s="292"/>
      <c r="D8" s="293"/>
    </row>
    <row r="9" spans="1:5" x14ac:dyDescent="0.15">
      <c r="A9" s="292" t="s">
        <v>14</v>
      </c>
      <c r="B9" s="294" t="s">
        <v>15</v>
      </c>
      <c r="C9" s="293"/>
      <c r="D9" s="293" t="s">
        <v>12</v>
      </c>
    </row>
    <row r="10" spans="1:5" x14ac:dyDescent="0.15">
      <c r="A10" s="292" t="s">
        <v>14</v>
      </c>
      <c r="B10" s="294" t="s">
        <v>16</v>
      </c>
      <c r="C10" s="293"/>
      <c r="D10" s="294" t="s">
        <v>12</v>
      </c>
    </row>
    <row r="11" spans="1:5" x14ac:dyDescent="0.15">
      <c r="A11" s="292" t="s">
        <v>14</v>
      </c>
      <c r="B11" s="294" t="s">
        <v>17</v>
      </c>
      <c r="C11" s="293"/>
      <c r="D11" s="294" t="s">
        <v>12</v>
      </c>
    </row>
    <row r="12" spans="1:5" x14ac:dyDescent="0.15">
      <c r="A12" s="292"/>
      <c r="B12" s="294"/>
      <c r="C12" s="292"/>
      <c r="D12" s="294"/>
    </row>
    <row r="13" spans="1:5" x14ac:dyDescent="0.15">
      <c r="A13" s="292" t="s">
        <v>18</v>
      </c>
      <c r="B13" s="301" t="s">
        <v>19</v>
      </c>
      <c r="C13" s="292"/>
      <c r="D13" s="293" t="s">
        <v>12</v>
      </c>
    </row>
    <row r="14" spans="1:5" x14ac:dyDescent="0.15">
      <c r="B14" s="294"/>
      <c r="C14" s="292"/>
      <c r="D14" s="294"/>
    </row>
    <row r="15" spans="1:5" x14ac:dyDescent="0.15">
      <c r="A15" s="291" t="s">
        <v>20</v>
      </c>
      <c r="B15" s="300" t="s">
        <v>21</v>
      </c>
      <c r="C15" s="292"/>
      <c r="D15" s="293" t="s">
        <v>12</v>
      </c>
    </row>
    <row r="16" spans="1:5" x14ac:dyDescent="0.15">
      <c r="A16" s="292" t="s">
        <v>20</v>
      </c>
      <c r="B16" s="300" t="s">
        <v>22</v>
      </c>
      <c r="C16" s="292"/>
      <c r="D16" s="293" t="s">
        <v>12</v>
      </c>
    </row>
    <row r="17" spans="1:4" x14ac:dyDescent="0.15">
      <c r="A17" s="292"/>
      <c r="B17" s="294"/>
      <c r="C17" s="292"/>
      <c r="D17" s="294"/>
    </row>
    <row r="18" spans="1:4" x14ac:dyDescent="0.15">
      <c r="A18" s="292" t="s">
        <v>23</v>
      </c>
      <c r="B18" s="294" t="s">
        <v>24</v>
      </c>
      <c r="C18" s="298" t="s">
        <v>25</v>
      </c>
      <c r="D18" s="293" t="s">
        <v>12</v>
      </c>
    </row>
    <row r="19" spans="1:4" x14ac:dyDescent="0.15">
      <c r="A19" s="292" t="s">
        <v>23</v>
      </c>
      <c r="B19" s="290" t="s">
        <v>26</v>
      </c>
      <c r="C19" s="298" t="s">
        <v>25</v>
      </c>
      <c r="D19" s="293" t="s">
        <v>12</v>
      </c>
    </row>
    <row r="20" spans="1:4" x14ac:dyDescent="0.15">
      <c r="A20" s="292"/>
      <c r="B20" s="294"/>
      <c r="C20" s="292"/>
      <c r="D20" s="294"/>
    </row>
    <row r="21" spans="1:4" x14ac:dyDescent="0.15">
      <c r="A21" s="292" t="s">
        <v>27</v>
      </c>
      <c r="B21" s="294" t="s">
        <v>28</v>
      </c>
      <c r="C21" s="298" t="s">
        <v>29</v>
      </c>
      <c r="D21" s="294" t="s">
        <v>12</v>
      </c>
    </row>
    <row r="22" spans="1:4" x14ac:dyDescent="0.15">
      <c r="A22" s="292"/>
      <c r="B22" s="294"/>
      <c r="C22" s="298"/>
      <c r="D22" s="294"/>
    </row>
    <row r="23" spans="1:4" x14ac:dyDescent="0.15">
      <c r="A23" s="291" t="s">
        <v>30</v>
      </c>
      <c r="B23" s="294" t="s">
        <v>31</v>
      </c>
      <c r="C23" s="298" t="s">
        <v>29</v>
      </c>
      <c r="D23" s="294" t="s">
        <v>12</v>
      </c>
    </row>
    <row r="24" spans="1:4" x14ac:dyDescent="0.15">
      <c r="A24" s="291"/>
      <c r="B24" s="293"/>
      <c r="C24" s="297"/>
    </row>
    <row r="25" spans="1:4" x14ac:dyDescent="0.15">
      <c r="A25" s="292" t="s">
        <v>32</v>
      </c>
      <c r="B25" s="301" t="s">
        <v>33</v>
      </c>
      <c r="C25" s="297" t="s">
        <v>34</v>
      </c>
      <c r="D25" s="295" t="s">
        <v>12</v>
      </c>
    </row>
    <row r="26" spans="1:4" x14ac:dyDescent="0.15">
      <c r="A26" s="292">
        <v>2</v>
      </c>
      <c r="B26" s="301" t="s">
        <v>35</v>
      </c>
      <c r="C26" s="298" t="s">
        <v>34</v>
      </c>
      <c r="D26" s="295" t="s">
        <v>12</v>
      </c>
    </row>
    <row r="27" spans="1:4" x14ac:dyDescent="0.15">
      <c r="A27" s="292">
        <v>3</v>
      </c>
      <c r="B27" s="301" t="s">
        <v>36</v>
      </c>
      <c r="C27" s="298" t="s">
        <v>37</v>
      </c>
      <c r="D27" s="295" t="s">
        <v>12</v>
      </c>
    </row>
    <row r="28" spans="1:4" x14ac:dyDescent="0.15">
      <c r="A28" s="292">
        <v>4</v>
      </c>
      <c r="B28" s="301" t="s">
        <v>38</v>
      </c>
      <c r="C28" s="297" t="s">
        <v>25</v>
      </c>
      <c r="D28" s="295" t="s">
        <v>12</v>
      </c>
    </row>
    <row r="29" spans="1:4" x14ac:dyDescent="0.15">
      <c r="A29" s="292">
        <v>5</v>
      </c>
      <c r="B29" s="301" t="s">
        <v>39</v>
      </c>
      <c r="C29" s="298" t="s">
        <v>34</v>
      </c>
      <c r="D29" s="295" t="s">
        <v>12</v>
      </c>
    </row>
    <row r="30" spans="1:4" x14ac:dyDescent="0.15">
      <c r="A30" s="292">
        <v>6</v>
      </c>
      <c r="B30" s="301" t="s">
        <v>40</v>
      </c>
      <c r="C30" s="298" t="s">
        <v>34</v>
      </c>
      <c r="D30" s="295" t="s">
        <v>12</v>
      </c>
    </row>
    <row r="31" spans="1:4" x14ac:dyDescent="0.15">
      <c r="A31" s="292">
        <v>7</v>
      </c>
      <c r="B31" s="301" t="s">
        <v>41</v>
      </c>
      <c r="C31" s="297" t="s">
        <v>34</v>
      </c>
      <c r="D31" s="295" t="s">
        <v>12</v>
      </c>
    </row>
    <row r="32" spans="1:4" x14ac:dyDescent="0.15">
      <c r="A32" s="292">
        <v>8</v>
      </c>
      <c r="B32" s="301" t="s">
        <v>42</v>
      </c>
      <c r="C32" s="297" t="s">
        <v>25</v>
      </c>
      <c r="D32" s="295" t="s">
        <v>12</v>
      </c>
    </row>
    <row r="33" spans="1:4" x14ac:dyDescent="0.15">
      <c r="A33" s="292">
        <v>9</v>
      </c>
      <c r="B33" s="301" t="s">
        <v>43</v>
      </c>
      <c r="C33" s="297">
        <v>1.2</v>
      </c>
      <c r="D33" s="295" t="s">
        <v>12</v>
      </c>
    </row>
    <row r="34" spans="1:4" x14ac:dyDescent="0.15">
      <c r="A34" s="292">
        <v>10</v>
      </c>
      <c r="B34" s="301" t="s">
        <v>44</v>
      </c>
      <c r="C34" s="297" t="s">
        <v>34</v>
      </c>
      <c r="D34" s="295" t="s">
        <v>12</v>
      </c>
    </row>
    <row r="35" spans="1:4" x14ac:dyDescent="0.15">
      <c r="A35" s="292">
        <v>11</v>
      </c>
      <c r="B35" s="301"/>
      <c r="C35" s="297"/>
    </row>
    <row r="36" spans="1:4" x14ac:dyDescent="0.15">
      <c r="A36" s="292">
        <v>12</v>
      </c>
      <c r="B36" s="301"/>
      <c r="C36" s="297"/>
    </row>
    <row r="37" spans="1:4" x14ac:dyDescent="0.15">
      <c r="A37" s="292">
        <v>13</v>
      </c>
      <c r="B37" s="301"/>
      <c r="C37" s="297"/>
    </row>
    <row r="38" spans="1:4" x14ac:dyDescent="0.15">
      <c r="A38" s="292">
        <v>14</v>
      </c>
      <c r="B38" s="301"/>
      <c r="C38" s="297"/>
    </row>
    <row r="39" spans="1:4" x14ac:dyDescent="0.15">
      <c r="A39" s="292">
        <v>15</v>
      </c>
      <c r="C39" s="297"/>
    </row>
    <row r="40" spans="1:4" x14ac:dyDescent="0.15">
      <c r="A40" s="292">
        <v>16</v>
      </c>
      <c r="C40" s="297"/>
    </row>
    <row r="41" spans="1:4" x14ac:dyDescent="0.15">
      <c r="A41" s="292">
        <v>17</v>
      </c>
      <c r="C41" s="297"/>
    </row>
    <row r="42" spans="1:4" x14ac:dyDescent="0.15">
      <c r="A42" s="292">
        <v>18</v>
      </c>
      <c r="B42" s="293"/>
      <c r="C42" s="297"/>
    </row>
    <row r="43" spans="1:4" x14ac:dyDescent="0.15">
      <c r="A43" s="292">
        <v>19</v>
      </c>
      <c r="C43" s="297"/>
    </row>
    <row r="44" spans="1:4" x14ac:dyDescent="0.15">
      <c r="A44" s="292">
        <v>20</v>
      </c>
      <c r="C44" s="297"/>
    </row>
    <row r="45" spans="1:4" x14ac:dyDescent="0.15">
      <c r="A45" s="292">
        <v>21</v>
      </c>
      <c r="C45" s="297"/>
    </row>
    <row r="46" spans="1:4" x14ac:dyDescent="0.15">
      <c r="A46" s="292">
        <v>22</v>
      </c>
      <c r="C46" s="297"/>
    </row>
    <row r="47" spans="1:4" x14ac:dyDescent="0.15">
      <c r="A47" s="292">
        <v>23</v>
      </c>
      <c r="C47" s="297"/>
    </row>
    <row r="48" spans="1:4" x14ac:dyDescent="0.15">
      <c r="A48" s="292">
        <v>24</v>
      </c>
      <c r="C48" s="297"/>
    </row>
    <row r="49" spans="1:4" x14ac:dyDescent="0.15">
      <c r="A49" s="292">
        <v>25</v>
      </c>
      <c r="C49" s="297"/>
    </row>
    <row r="50" spans="1:4" x14ac:dyDescent="0.15">
      <c r="A50" s="292">
        <v>26</v>
      </c>
      <c r="C50" s="298"/>
      <c r="D50" s="293"/>
    </row>
    <row r="51" spans="1:4" x14ac:dyDescent="0.15">
      <c r="A51" s="292">
        <v>27</v>
      </c>
      <c r="C51" s="298"/>
      <c r="D51" s="293"/>
    </row>
    <row r="52" spans="1:4" x14ac:dyDescent="0.15">
      <c r="A52" s="292">
        <v>28</v>
      </c>
      <c r="C52" s="298"/>
      <c r="D52" s="293"/>
    </row>
  </sheetData>
  <pageMargins left="0.70866141732283472" right="0.70866141732283472" top="0.74803149606299213" bottom="0.74803149606299213" header="0.31496062992125984" footer="0.31496062992125984"/>
  <pageSetup paperSize="9" scale="77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132"/>
  <sheetViews>
    <sheetView zoomScaleNormal="100" zoomScaleSheetLayoutView="40" workbookViewId="0">
      <pane ySplit="1" topLeftCell="A53" activePane="bottomLeft" state="frozen"/>
      <selection pane="bottomLeft" activeCell="L69" sqref="L69"/>
    </sheetView>
  </sheetViews>
  <sheetFormatPr baseColWidth="10" defaultColWidth="21.6640625" defaultRowHeight="15" x14ac:dyDescent="0.2"/>
  <cols>
    <col min="1" max="1" width="38.6640625" style="2" customWidth="1"/>
    <col min="2" max="2" width="26.33203125" style="2" customWidth="1"/>
    <col min="3" max="3" width="42.83203125" style="2" customWidth="1"/>
    <col min="4" max="4" width="22.1640625" style="2" customWidth="1"/>
    <col min="5" max="5" width="41.5" style="2" customWidth="1"/>
    <col min="6" max="6" width="21.6640625" style="2" customWidth="1"/>
    <col min="7" max="7" width="41.5" style="2" customWidth="1"/>
    <col min="8" max="8" width="30.5" style="2" customWidth="1"/>
    <col min="9" max="9" width="41.6640625" style="2" customWidth="1"/>
    <col min="10" max="10" width="22.33203125" style="2" customWidth="1"/>
    <col min="11" max="11" width="41.5" style="2" customWidth="1"/>
    <col min="12" max="12" width="39.83203125" style="2" customWidth="1"/>
    <col min="13" max="16384" width="21.6640625" style="2"/>
  </cols>
  <sheetData>
    <row r="1" spans="1:12" ht="17" x14ac:dyDescent="0.2">
      <c r="A1" s="6" t="s">
        <v>45</v>
      </c>
      <c r="B1" s="15"/>
      <c r="C1" s="20" t="s">
        <v>46</v>
      </c>
      <c r="D1" s="21"/>
      <c r="E1" s="37" t="s">
        <v>47</v>
      </c>
      <c r="F1" s="38" t="s">
        <v>48</v>
      </c>
      <c r="G1" s="55" t="s">
        <v>47</v>
      </c>
      <c r="H1" s="56" t="s">
        <v>49</v>
      </c>
      <c r="I1" s="71" t="s">
        <v>50</v>
      </c>
      <c r="J1" s="72" t="s">
        <v>48</v>
      </c>
      <c r="K1" s="88" t="s">
        <v>50</v>
      </c>
      <c r="L1" s="89" t="s">
        <v>49</v>
      </c>
    </row>
    <row r="2" spans="1:12" ht="36" x14ac:dyDescent="0.2">
      <c r="A2" s="12" t="s">
        <v>51</v>
      </c>
      <c r="B2" s="16"/>
      <c r="C2" s="22" t="s">
        <v>52</v>
      </c>
      <c r="D2" s="23"/>
      <c r="E2" s="39" t="s">
        <v>52</v>
      </c>
      <c r="F2" s="40"/>
      <c r="G2" s="57" t="s">
        <v>52</v>
      </c>
      <c r="H2" s="58"/>
      <c r="I2" s="73" t="s">
        <v>52</v>
      </c>
      <c r="J2" s="74"/>
      <c r="K2" s="90" t="s">
        <v>52</v>
      </c>
      <c r="L2" s="91"/>
    </row>
    <row r="3" spans="1:12" ht="17" x14ac:dyDescent="0.2">
      <c r="A3" s="14" t="s">
        <v>53</v>
      </c>
      <c r="B3" s="17"/>
      <c r="C3" s="24" t="s">
        <v>54</v>
      </c>
      <c r="D3" s="25"/>
      <c r="E3" s="41" t="s">
        <v>54</v>
      </c>
      <c r="F3" s="42"/>
      <c r="G3" s="59" t="s">
        <v>54</v>
      </c>
      <c r="H3" s="60"/>
      <c r="I3" s="75" t="s">
        <v>54</v>
      </c>
      <c r="J3" s="76"/>
      <c r="K3" s="92" t="s">
        <v>54</v>
      </c>
      <c r="L3" s="93"/>
    </row>
    <row r="4" spans="1:12" x14ac:dyDescent="0.2">
      <c r="A4" s="7" t="s">
        <v>55</v>
      </c>
      <c r="C4" s="26"/>
      <c r="D4" s="27"/>
      <c r="E4" s="43"/>
      <c r="F4" s="44"/>
      <c r="G4" s="61"/>
      <c r="H4" s="62"/>
      <c r="I4" s="77"/>
      <c r="J4" s="74"/>
      <c r="K4" s="94"/>
      <c r="L4" s="91"/>
    </row>
    <row r="5" spans="1:12" ht="17" x14ac:dyDescent="0.2">
      <c r="A5" s="287" t="s">
        <v>4</v>
      </c>
      <c r="B5" s="289" t="s">
        <v>5</v>
      </c>
      <c r="C5" s="28" t="s">
        <v>4</v>
      </c>
      <c r="D5" s="29" t="s">
        <v>5</v>
      </c>
      <c r="E5" s="45" t="s">
        <v>4</v>
      </c>
      <c r="F5" s="46" t="s">
        <v>5</v>
      </c>
      <c r="G5" s="63" t="s">
        <v>4</v>
      </c>
      <c r="H5" s="64" t="s">
        <v>5</v>
      </c>
      <c r="I5" s="78" t="s">
        <v>4</v>
      </c>
      <c r="J5" s="79" t="s">
        <v>5</v>
      </c>
      <c r="K5" s="95" t="s">
        <v>4</v>
      </c>
      <c r="L5" s="96" t="s">
        <v>5</v>
      </c>
    </row>
    <row r="6" spans="1:12" x14ac:dyDescent="0.2">
      <c r="A6" s="8" t="s">
        <v>56</v>
      </c>
      <c r="B6" s="18" t="s">
        <v>57</v>
      </c>
      <c r="C6" s="30" t="s">
        <v>9</v>
      </c>
      <c r="D6" s="263" t="s">
        <v>58</v>
      </c>
      <c r="E6" s="47" t="s">
        <v>9</v>
      </c>
      <c r="F6" s="264" t="s">
        <v>58</v>
      </c>
      <c r="G6" s="65" t="s">
        <v>9</v>
      </c>
      <c r="H6" s="265" t="s">
        <v>58</v>
      </c>
      <c r="I6" s="80" t="s">
        <v>9</v>
      </c>
      <c r="J6" s="266" t="s">
        <v>58</v>
      </c>
      <c r="K6" s="97" t="s">
        <v>9</v>
      </c>
      <c r="L6" s="237" t="s">
        <v>58</v>
      </c>
    </row>
    <row r="7" spans="1:12" x14ac:dyDescent="0.2">
      <c r="A7" s="8" t="s">
        <v>56</v>
      </c>
      <c r="B7" s="261" t="s">
        <v>59</v>
      </c>
      <c r="C7" s="30" t="s">
        <v>9</v>
      </c>
      <c r="D7" s="263" t="s">
        <v>60</v>
      </c>
      <c r="E7" s="47" t="s">
        <v>9</v>
      </c>
      <c r="F7" s="264" t="s">
        <v>60</v>
      </c>
      <c r="G7" s="65" t="s">
        <v>9</v>
      </c>
      <c r="H7" s="265" t="s">
        <v>60</v>
      </c>
      <c r="I7" s="80" t="s">
        <v>9</v>
      </c>
      <c r="J7" s="266" t="s">
        <v>60</v>
      </c>
      <c r="K7" s="97" t="s">
        <v>9</v>
      </c>
      <c r="L7" s="237" t="s">
        <v>60</v>
      </c>
    </row>
    <row r="8" spans="1:12" x14ac:dyDescent="0.2">
      <c r="A8" s="8" t="s">
        <v>56</v>
      </c>
      <c r="B8" s="261" t="s">
        <v>59</v>
      </c>
      <c r="C8" s="30"/>
      <c r="D8" s="263"/>
      <c r="E8" s="47"/>
      <c r="F8" s="264"/>
      <c r="G8" s="65"/>
      <c r="H8" s="265"/>
      <c r="I8" s="80"/>
      <c r="J8" s="266"/>
      <c r="K8" s="97"/>
      <c r="L8" s="237"/>
    </row>
    <row r="9" spans="1:12" x14ac:dyDescent="0.2">
      <c r="A9" s="9"/>
      <c r="C9" s="30" t="s">
        <v>14</v>
      </c>
      <c r="D9" s="31" t="s">
        <v>61</v>
      </c>
      <c r="E9" s="47" t="s">
        <v>14</v>
      </c>
      <c r="F9" s="48" t="s">
        <v>61</v>
      </c>
      <c r="G9" s="65" t="s">
        <v>14</v>
      </c>
      <c r="H9" s="66" t="s">
        <v>61</v>
      </c>
      <c r="I9" s="80" t="s">
        <v>14</v>
      </c>
      <c r="J9" s="81" t="s">
        <v>61</v>
      </c>
      <c r="K9" s="97" t="s">
        <v>14</v>
      </c>
      <c r="L9" s="98" t="s">
        <v>61</v>
      </c>
    </row>
    <row r="10" spans="1:12" x14ac:dyDescent="0.2">
      <c r="A10" s="8" t="s">
        <v>62</v>
      </c>
      <c r="B10" s="18" t="s">
        <v>63</v>
      </c>
      <c r="C10" s="30" t="s">
        <v>14</v>
      </c>
      <c r="D10" s="31" t="s">
        <v>64</v>
      </c>
      <c r="E10" s="47" t="s">
        <v>14</v>
      </c>
      <c r="F10" s="48" t="s">
        <v>64</v>
      </c>
      <c r="G10" s="65" t="s">
        <v>14</v>
      </c>
      <c r="H10" s="66" t="s">
        <v>64</v>
      </c>
      <c r="I10" s="80" t="s">
        <v>14</v>
      </c>
      <c r="J10" s="81" t="s">
        <v>64</v>
      </c>
      <c r="K10" s="97" t="s">
        <v>14</v>
      </c>
      <c r="L10" s="98" t="s">
        <v>64</v>
      </c>
    </row>
    <row r="11" spans="1:12" x14ac:dyDescent="0.2">
      <c r="A11" s="8" t="s">
        <v>62</v>
      </c>
      <c r="B11" s="18" t="s">
        <v>63</v>
      </c>
      <c r="C11" s="30"/>
      <c r="D11" s="31"/>
      <c r="E11" s="47"/>
      <c r="F11" s="48"/>
      <c r="G11" s="65"/>
      <c r="H11" s="66"/>
      <c r="I11" s="80"/>
      <c r="J11" s="81"/>
      <c r="K11" s="97"/>
      <c r="L11" s="98"/>
    </row>
    <row r="12" spans="1:12" x14ac:dyDescent="0.2">
      <c r="A12" s="8"/>
      <c r="B12" s="18"/>
      <c r="C12" s="30" t="s">
        <v>18</v>
      </c>
      <c r="D12" s="31" t="s">
        <v>65</v>
      </c>
      <c r="E12" s="47" t="s">
        <v>18</v>
      </c>
      <c r="F12" s="48" t="s">
        <v>65</v>
      </c>
      <c r="G12" s="65" t="s">
        <v>18</v>
      </c>
      <c r="H12" s="66" t="s">
        <v>65</v>
      </c>
      <c r="I12" s="80" t="s">
        <v>18</v>
      </c>
      <c r="J12" s="81" t="s">
        <v>65</v>
      </c>
      <c r="K12" s="97" t="s">
        <v>18</v>
      </c>
      <c r="L12" s="98" t="s">
        <v>65</v>
      </c>
    </row>
    <row r="13" spans="1:12" x14ac:dyDescent="0.2">
      <c r="A13" s="8" t="s">
        <v>66</v>
      </c>
      <c r="B13" s="18" t="s">
        <v>64</v>
      </c>
      <c r="C13" s="30" t="s">
        <v>18</v>
      </c>
      <c r="D13" s="31" t="s">
        <v>67</v>
      </c>
      <c r="E13" s="47" t="s">
        <v>18</v>
      </c>
      <c r="F13" s="48" t="s">
        <v>67</v>
      </c>
      <c r="G13" s="65" t="s">
        <v>18</v>
      </c>
      <c r="H13" s="66" t="s">
        <v>67</v>
      </c>
      <c r="I13" s="80" t="s">
        <v>18</v>
      </c>
      <c r="J13" s="81" t="s">
        <v>67</v>
      </c>
      <c r="K13" s="97" t="s">
        <v>18</v>
      </c>
      <c r="L13" s="98" t="s">
        <v>67</v>
      </c>
    </row>
    <row r="14" spans="1:12" x14ac:dyDescent="0.2">
      <c r="A14" s="8" t="s">
        <v>68</v>
      </c>
      <c r="B14" s="251" t="s">
        <v>69</v>
      </c>
      <c r="C14" s="30"/>
      <c r="D14" s="31"/>
      <c r="E14" s="47"/>
      <c r="F14" s="48"/>
      <c r="G14" s="65"/>
      <c r="H14" s="66"/>
      <c r="I14" s="77"/>
      <c r="J14" s="74"/>
      <c r="K14" s="94"/>
      <c r="L14" s="91"/>
    </row>
    <row r="15" spans="1:12" x14ac:dyDescent="0.2">
      <c r="A15" s="8" t="s">
        <v>68</v>
      </c>
      <c r="B15" s="18" t="s">
        <v>59</v>
      </c>
      <c r="C15" s="30" t="s">
        <v>20</v>
      </c>
      <c r="D15" s="31" t="s">
        <v>59</v>
      </c>
      <c r="E15" s="47" t="s">
        <v>20</v>
      </c>
      <c r="F15" s="48" t="s">
        <v>59</v>
      </c>
      <c r="G15" s="65" t="s">
        <v>20</v>
      </c>
      <c r="H15" s="66" t="s">
        <v>59</v>
      </c>
      <c r="I15" s="80" t="s">
        <v>20</v>
      </c>
      <c r="J15" s="81" t="s">
        <v>59</v>
      </c>
      <c r="K15" s="97" t="s">
        <v>20</v>
      </c>
      <c r="L15" s="98" t="s">
        <v>59</v>
      </c>
    </row>
    <row r="16" spans="1:12" x14ac:dyDescent="0.2">
      <c r="A16" s="8" t="s">
        <v>68</v>
      </c>
      <c r="B16" s="18" t="s">
        <v>59</v>
      </c>
      <c r="C16" s="30" t="s">
        <v>20</v>
      </c>
      <c r="D16" s="31" t="s">
        <v>59</v>
      </c>
      <c r="E16" s="47" t="s">
        <v>20</v>
      </c>
      <c r="F16" s="48" t="s">
        <v>59</v>
      </c>
      <c r="G16" s="65" t="s">
        <v>20</v>
      </c>
      <c r="H16" s="66" t="s">
        <v>59</v>
      </c>
      <c r="I16" s="80" t="s">
        <v>20</v>
      </c>
      <c r="J16" s="81" t="s">
        <v>59</v>
      </c>
      <c r="K16" s="97" t="s">
        <v>20</v>
      </c>
      <c r="L16" s="98" t="s">
        <v>59</v>
      </c>
    </row>
    <row r="17" spans="1:12" x14ac:dyDescent="0.2">
      <c r="A17" s="8" t="s">
        <v>68</v>
      </c>
      <c r="B17" s="18" t="s">
        <v>59</v>
      </c>
      <c r="C17" s="30"/>
      <c r="D17" s="31"/>
      <c r="E17" s="47"/>
      <c r="F17" s="48"/>
      <c r="G17" s="65"/>
      <c r="H17" s="66"/>
      <c r="I17" s="80" t="s">
        <v>70</v>
      </c>
      <c r="J17" s="81" t="s">
        <v>70</v>
      </c>
      <c r="K17" s="97" t="s">
        <v>70</v>
      </c>
      <c r="L17" s="98" t="s">
        <v>70</v>
      </c>
    </row>
    <row r="18" spans="1:12" x14ac:dyDescent="0.2">
      <c r="A18" s="8" t="s">
        <v>68</v>
      </c>
      <c r="B18" s="18" t="s">
        <v>59</v>
      </c>
      <c r="C18" s="30" t="s">
        <v>71</v>
      </c>
      <c r="D18" s="31" t="s">
        <v>57</v>
      </c>
      <c r="E18" s="47" t="s">
        <v>71</v>
      </c>
      <c r="F18" s="48" t="s">
        <v>57</v>
      </c>
      <c r="G18" s="65" t="s">
        <v>71</v>
      </c>
      <c r="H18" s="66" t="s">
        <v>57</v>
      </c>
      <c r="I18" s="80" t="s">
        <v>71</v>
      </c>
      <c r="J18" s="81" t="s">
        <v>57</v>
      </c>
      <c r="K18" s="97" t="s">
        <v>71</v>
      </c>
      <c r="L18" s="98" t="s">
        <v>57</v>
      </c>
    </row>
    <row r="19" spans="1:12" x14ac:dyDescent="0.2">
      <c r="A19" s="8" t="s">
        <v>68</v>
      </c>
      <c r="B19" s="18" t="s">
        <v>59</v>
      </c>
      <c r="C19" s="30" t="s">
        <v>23</v>
      </c>
      <c r="D19" s="31" t="s">
        <v>72</v>
      </c>
      <c r="E19" s="47" t="s">
        <v>23</v>
      </c>
      <c r="F19" s="48" t="s">
        <v>72</v>
      </c>
      <c r="G19" s="65" t="s">
        <v>23</v>
      </c>
      <c r="H19" s="66" t="s">
        <v>72</v>
      </c>
      <c r="I19" s="80" t="s">
        <v>23</v>
      </c>
      <c r="J19" s="81" t="s">
        <v>72</v>
      </c>
      <c r="K19" s="97" t="s">
        <v>23</v>
      </c>
      <c r="L19" s="98" t="s">
        <v>72</v>
      </c>
    </row>
    <row r="20" spans="1:12" x14ac:dyDescent="0.2">
      <c r="A20" s="8" t="s">
        <v>68</v>
      </c>
      <c r="B20" s="18" t="s">
        <v>59</v>
      </c>
      <c r="C20" s="30" t="s">
        <v>23</v>
      </c>
      <c r="D20" s="267" t="s">
        <v>73</v>
      </c>
      <c r="E20" s="47" t="s">
        <v>23</v>
      </c>
      <c r="F20" s="268" t="s">
        <v>73</v>
      </c>
      <c r="G20" s="65" t="s">
        <v>23</v>
      </c>
      <c r="H20" s="269" t="s">
        <v>73</v>
      </c>
      <c r="I20" s="82" t="s">
        <v>74</v>
      </c>
      <c r="J20" s="270" t="s">
        <v>73</v>
      </c>
      <c r="K20" s="99" t="s">
        <v>74</v>
      </c>
      <c r="L20" s="231" t="s">
        <v>73</v>
      </c>
    </row>
    <row r="21" spans="1:12" x14ac:dyDescent="0.2">
      <c r="A21" s="8" t="s">
        <v>68</v>
      </c>
      <c r="B21" s="18" t="s">
        <v>59</v>
      </c>
      <c r="C21" s="30" t="s">
        <v>75</v>
      </c>
      <c r="D21" s="267" t="s">
        <v>76</v>
      </c>
      <c r="E21" s="47" t="s">
        <v>75</v>
      </c>
      <c r="F21" s="268" t="s">
        <v>77</v>
      </c>
      <c r="G21" s="65" t="s">
        <v>75</v>
      </c>
      <c r="H21" s="269" t="s">
        <v>77</v>
      </c>
      <c r="I21" s="80" t="s">
        <v>78</v>
      </c>
      <c r="J21" s="81" t="s">
        <v>77</v>
      </c>
      <c r="K21" s="97" t="s">
        <v>79</v>
      </c>
      <c r="L21" s="98" t="s">
        <v>77</v>
      </c>
    </row>
    <row r="22" spans="1:12" x14ac:dyDescent="0.2">
      <c r="A22" s="8"/>
      <c r="B22" s="18"/>
      <c r="C22" s="30"/>
      <c r="D22" s="31"/>
      <c r="E22" s="47"/>
      <c r="F22" s="48"/>
      <c r="G22" s="65"/>
      <c r="H22" s="66"/>
      <c r="I22" s="80" t="s">
        <v>70</v>
      </c>
      <c r="J22" s="270" t="s">
        <v>70</v>
      </c>
      <c r="K22" s="97" t="s">
        <v>70</v>
      </c>
      <c r="L22" s="231" t="s">
        <v>70</v>
      </c>
    </row>
    <row r="23" spans="1:12" x14ac:dyDescent="0.2">
      <c r="A23" s="8" t="s">
        <v>80</v>
      </c>
      <c r="B23" s="18" t="s">
        <v>59</v>
      </c>
      <c r="C23" s="30" t="s">
        <v>27</v>
      </c>
      <c r="D23" s="31" t="s">
        <v>81</v>
      </c>
      <c r="E23" s="47" t="s">
        <v>27</v>
      </c>
      <c r="F23" s="48" t="s">
        <v>81</v>
      </c>
      <c r="G23" s="65" t="s">
        <v>27</v>
      </c>
      <c r="H23" s="269" t="s">
        <v>82</v>
      </c>
      <c r="I23" s="80" t="s">
        <v>27</v>
      </c>
      <c r="J23" s="81" t="s">
        <v>81</v>
      </c>
      <c r="K23" s="97" t="s">
        <v>27</v>
      </c>
      <c r="L23" s="98" t="s">
        <v>82</v>
      </c>
    </row>
    <row r="24" spans="1:12" x14ac:dyDescent="0.2">
      <c r="A24" s="8" t="s">
        <v>83</v>
      </c>
      <c r="B24" s="18" t="s">
        <v>59</v>
      </c>
      <c r="C24" s="30" t="s">
        <v>27</v>
      </c>
      <c r="D24" s="31" t="s">
        <v>84</v>
      </c>
      <c r="E24" s="47" t="s">
        <v>27</v>
      </c>
      <c r="F24" s="48" t="s">
        <v>84</v>
      </c>
      <c r="G24" s="65" t="s">
        <v>27</v>
      </c>
      <c r="H24" s="66" t="s">
        <v>84</v>
      </c>
      <c r="I24" s="80" t="s">
        <v>27</v>
      </c>
      <c r="J24" s="266" t="s">
        <v>84</v>
      </c>
      <c r="K24" s="97" t="s">
        <v>27</v>
      </c>
      <c r="L24" s="237" t="s">
        <v>84</v>
      </c>
    </row>
    <row r="25" spans="1:12" x14ac:dyDescent="0.2">
      <c r="A25" s="8" t="s">
        <v>83</v>
      </c>
      <c r="B25" s="251" t="s">
        <v>59</v>
      </c>
      <c r="C25" s="30" t="s">
        <v>85</v>
      </c>
      <c r="D25" s="267" t="s">
        <v>86</v>
      </c>
      <c r="E25" s="47" t="s">
        <v>85</v>
      </c>
      <c r="F25" s="48" t="s">
        <v>87</v>
      </c>
      <c r="G25" s="65" t="s">
        <v>85</v>
      </c>
      <c r="H25" s="66" t="s">
        <v>81</v>
      </c>
      <c r="I25" s="80" t="s">
        <v>85</v>
      </c>
      <c r="J25" s="270" t="s">
        <v>86</v>
      </c>
      <c r="K25" s="97" t="s">
        <v>85</v>
      </c>
      <c r="L25" s="237" t="s">
        <v>81</v>
      </c>
    </row>
    <row r="26" spans="1:12" x14ac:dyDescent="0.2">
      <c r="A26" s="9"/>
      <c r="C26" s="26" t="s">
        <v>88</v>
      </c>
      <c r="D26" s="267" t="s">
        <v>89</v>
      </c>
      <c r="E26" s="43" t="s">
        <v>85</v>
      </c>
      <c r="F26" s="268" t="s">
        <v>86</v>
      </c>
      <c r="G26" s="61" t="s">
        <v>85</v>
      </c>
      <c r="H26" s="269" t="s">
        <v>86</v>
      </c>
      <c r="I26" s="82" t="s">
        <v>85</v>
      </c>
      <c r="J26" s="270" t="s">
        <v>89</v>
      </c>
      <c r="K26" s="99" t="s">
        <v>85</v>
      </c>
      <c r="L26" s="231" t="s">
        <v>86</v>
      </c>
    </row>
    <row r="27" spans="1:12" x14ac:dyDescent="0.2">
      <c r="A27" s="250" t="s">
        <v>70</v>
      </c>
      <c r="C27" s="26"/>
      <c r="D27" s="27"/>
      <c r="E27" s="43"/>
      <c r="F27" s="44"/>
      <c r="G27" s="61"/>
      <c r="H27" s="62"/>
      <c r="I27" s="82"/>
      <c r="J27" s="266"/>
      <c r="K27" s="99"/>
      <c r="L27" s="237"/>
    </row>
    <row r="28" spans="1:12" x14ac:dyDescent="0.2">
      <c r="A28" s="9"/>
      <c r="C28" s="30" t="s">
        <v>90</v>
      </c>
      <c r="D28" s="32" t="s">
        <v>91</v>
      </c>
      <c r="E28" s="47" t="s">
        <v>90</v>
      </c>
      <c r="F28" s="48" t="s">
        <v>92</v>
      </c>
      <c r="G28" s="65" t="s">
        <v>90</v>
      </c>
      <c r="H28" s="66" t="s">
        <v>92</v>
      </c>
      <c r="I28" s="80" t="s">
        <v>90</v>
      </c>
      <c r="J28" s="270" t="s">
        <v>93</v>
      </c>
      <c r="K28" s="97" t="s">
        <v>90</v>
      </c>
      <c r="L28" s="231" t="s">
        <v>93</v>
      </c>
    </row>
    <row r="29" spans="1:12" x14ac:dyDescent="0.2">
      <c r="A29" s="8" t="s">
        <v>94</v>
      </c>
      <c r="B29" s="251" t="s">
        <v>59</v>
      </c>
      <c r="C29" s="30" t="s">
        <v>90</v>
      </c>
      <c r="D29" s="267" t="s">
        <v>95</v>
      </c>
      <c r="E29" s="47" t="s">
        <v>90</v>
      </c>
      <c r="F29" s="49" t="s">
        <v>91</v>
      </c>
      <c r="G29" s="65" t="s">
        <v>90</v>
      </c>
      <c r="H29" s="265" t="s">
        <v>96</v>
      </c>
      <c r="I29" s="80" t="s">
        <v>90</v>
      </c>
      <c r="J29" s="270" t="s">
        <v>95</v>
      </c>
      <c r="K29" s="97" t="s">
        <v>90</v>
      </c>
      <c r="L29" s="231" t="s">
        <v>95</v>
      </c>
    </row>
    <row r="30" spans="1:12" x14ac:dyDescent="0.2">
      <c r="A30" s="8" t="s">
        <v>97</v>
      </c>
      <c r="B30" s="251" t="s">
        <v>59</v>
      </c>
      <c r="C30" s="30" t="s">
        <v>90</v>
      </c>
      <c r="D30" s="267" t="s">
        <v>98</v>
      </c>
      <c r="E30" s="47" t="s">
        <v>90</v>
      </c>
      <c r="F30" s="268" t="s">
        <v>99</v>
      </c>
      <c r="G30" s="65" t="s">
        <v>90</v>
      </c>
      <c r="H30" s="269" t="s">
        <v>100</v>
      </c>
      <c r="I30" s="80" t="s">
        <v>90</v>
      </c>
      <c r="J30" s="83" t="s">
        <v>91</v>
      </c>
      <c r="K30" s="97" t="s">
        <v>90</v>
      </c>
      <c r="L30" s="237" t="s">
        <v>101</v>
      </c>
    </row>
    <row r="31" spans="1:12" x14ac:dyDescent="0.2">
      <c r="A31" s="8" t="s">
        <v>97</v>
      </c>
      <c r="B31" s="261" t="s">
        <v>59</v>
      </c>
      <c r="C31" s="30" t="s">
        <v>90</v>
      </c>
      <c r="D31" s="267" t="s">
        <v>102</v>
      </c>
      <c r="E31" s="47" t="s">
        <v>90</v>
      </c>
      <c r="F31" s="268" t="s">
        <v>59</v>
      </c>
      <c r="G31" s="65" t="s">
        <v>90</v>
      </c>
      <c r="H31" s="269" t="s">
        <v>95</v>
      </c>
      <c r="I31" s="80" t="s">
        <v>103</v>
      </c>
      <c r="J31" s="266" t="s">
        <v>101</v>
      </c>
      <c r="K31" s="97" t="s">
        <v>103</v>
      </c>
      <c r="L31" s="231" t="s">
        <v>104</v>
      </c>
    </row>
    <row r="32" spans="1:12" x14ac:dyDescent="0.2">
      <c r="A32" s="9"/>
      <c r="B32" s="261"/>
      <c r="C32" s="30" t="s">
        <v>90</v>
      </c>
      <c r="D32" s="267" t="s">
        <v>105</v>
      </c>
      <c r="E32" s="47" t="s">
        <v>90</v>
      </c>
      <c r="F32" s="268" t="s">
        <v>59</v>
      </c>
      <c r="G32" s="65" t="s">
        <v>90</v>
      </c>
      <c r="H32" s="269" t="s">
        <v>104</v>
      </c>
      <c r="I32" s="80" t="s">
        <v>103</v>
      </c>
      <c r="J32" s="270" t="s">
        <v>98</v>
      </c>
      <c r="K32" s="97" t="s">
        <v>103</v>
      </c>
      <c r="L32" s="231" t="s">
        <v>96</v>
      </c>
    </row>
    <row r="33" spans="1:12" x14ac:dyDescent="0.2">
      <c r="A33" s="9"/>
      <c r="B33" s="18"/>
      <c r="C33" s="30" t="s">
        <v>90</v>
      </c>
      <c r="D33" s="267" t="s">
        <v>59</v>
      </c>
      <c r="E33" s="47" t="s">
        <v>90</v>
      </c>
      <c r="F33" s="268" t="s">
        <v>59</v>
      </c>
      <c r="G33" s="65" t="s">
        <v>90</v>
      </c>
      <c r="H33" s="269" t="s">
        <v>99</v>
      </c>
      <c r="I33" s="80" t="s">
        <v>103</v>
      </c>
      <c r="J33" s="266" t="s">
        <v>106</v>
      </c>
      <c r="K33" s="97" t="s">
        <v>103</v>
      </c>
      <c r="L33" s="237" t="s">
        <v>106</v>
      </c>
    </row>
    <row r="34" spans="1:12" x14ac:dyDescent="0.2">
      <c r="A34" s="8"/>
      <c r="C34" s="30" t="s">
        <v>103</v>
      </c>
      <c r="D34" s="267" t="s">
        <v>59</v>
      </c>
      <c r="E34" s="47" t="s">
        <v>103</v>
      </c>
      <c r="F34" s="268" t="s">
        <v>59</v>
      </c>
      <c r="G34" s="65" t="s">
        <v>103</v>
      </c>
      <c r="H34" s="269" t="s">
        <v>59</v>
      </c>
      <c r="I34" s="80" t="s">
        <v>103</v>
      </c>
      <c r="J34" s="270" t="s">
        <v>59</v>
      </c>
      <c r="K34" s="97" t="s">
        <v>103</v>
      </c>
      <c r="L34" s="231" t="s">
        <v>59</v>
      </c>
    </row>
    <row r="35" spans="1:12" x14ac:dyDescent="0.2">
      <c r="A35" s="8"/>
      <c r="C35" s="30" t="s">
        <v>103</v>
      </c>
      <c r="D35" s="263" t="s">
        <v>59</v>
      </c>
      <c r="E35" s="47" t="s">
        <v>103</v>
      </c>
      <c r="F35" s="264" t="s">
        <v>59</v>
      </c>
      <c r="G35" s="65" t="s">
        <v>103</v>
      </c>
      <c r="H35" s="265" t="s">
        <v>59</v>
      </c>
      <c r="I35" s="80" t="s">
        <v>103</v>
      </c>
      <c r="J35" s="270" t="s">
        <v>59</v>
      </c>
      <c r="K35" s="97" t="s">
        <v>103</v>
      </c>
      <c r="L35" s="231" t="s">
        <v>59</v>
      </c>
    </row>
    <row r="36" spans="1:12" x14ac:dyDescent="0.2">
      <c r="A36" s="8"/>
      <c r="B36" s="18"/>
      <c r="C36" s="30" t="s">
        <v>103</v>
      </c>
      <c r="D36" s="267" t="s">
        <v>59</v>
      </c>
      <c r="E36" s="47" t="s">
        <v>103</v>
      </c>
      <c r="F36" s="268" t="s">
        <v>59</v>
      </c>
      <c r="G36" s="65" t="s">
        <v>103</v>
      </c>
      <c r="H36" s="269" t="s">
        <v>59</v>
      </c>
      <c r="I36" s="80" t="s">
        <v>103</v>
      </c>
      <c r="J36" s="270" t="s">
        <v>59</v>
      </c>
      <c r="K36" s="97" t="s">
        <v>103</v>
      </c>
      <c r="L36" s="231" t="s">
        <v>59</v>
      </c>
    </row>
    <row r="37" spans="1:12" x14ac:dyDescent="0.2">
      <c r="A37" s="8"/>
      <c r="B37" s="18"/>
      <c r="C37" s="30" t="s">
        <v>103</v>
      </c>
      <c r="D37" s="263" t="s">
        <v>59</v>
      </c>
      <c r="E37" s="47" t="s">
        <v>103</v>
      </c>
      <c r="F37" s="264" t="s">
        <v>59</v>
      </c>
      <c r="G37" s="65" t="s">
        <v>103</v>
      </c>
      <c r="H37" s="265" t="s">
        <v>59</v>
      </c>
      <c r="I37" s="80" t="s">
        <v>103</v>
      </c>
      <c r="J37" s="270" t="s">
        <v>59</v>
      </c>
      <c r="K37" s="97" t="s">
        <v>103</v>
      </c>
      <c r="L37" s="231" t="s">
        <v>59</v>
      </c>
    </row>
    <row r="38" spans="1:12" x14ac:dyDescent="0.2">
      <c r="A38" s="8"/>
      <c r="B38" s="18"/>
      <c r="C38" s="30" t="s">
        <v>103</v>
      </c>
      <c r="D38" s="267" t="s">
        <v>59</v>
      </c>
      <c r="E38" s="47" t="s">
        <v>103</v>
      </c>
      <c r="F38" s="268" t="s">
        <v>59</v>
      </c>
      <c r="G38" s="65" t="s">
        <v>103</v>
      </c>
      <c r="H38" s="269" t="s">
        <v>59</v>
      </c>
      <c r="I38" s="80" t="s">
        <v>103</v>
      </c>
      <c r="J38" s="266" t="s">
        <v>59</v>
      </c>
      <c r="K38" s="97" t="s">
        <v>103</v>
      </c>
      <c r="L38" s="237" t="s">
        <v>59</v>
      </c>
    </row>
    <row r="39" spans="1:12" x14ac:dyDescent="0.2">
      <c r="A39" s="8"/>
      <c r="B39" s="3"/>
      <c r="C39" s="30" t="s">
        <v>103</v>
      </c>
      <c r="D39" s="267" t="s">
        <v>59</v>
      </c>
      <c r="E39" s="47" t="s">
        <v>103</v>
      </c>
      <c r="F39" s="268" t="s">
        <v>59</v>
      </c>
      <c r="G39" s="65" t="s">
        <v>103</v>
      </c>
      <c r="H39" s="269" t="s">
        <v>59</v>
      </c>
      <c r="I39" s="80" t="s">
        <v>103</v>
      </c>
      <c r="J39" s="266" t="s">
        <v>59</v>
      </c>
      <c r="K39" s="97" t="s">
        <v>103</v>
      </c>
      <c r="L39" s="237" t="s">
        <v>59</v>
      </c>
    </row>
    <row r="40" spans="1:12" x14ac:dyDescent="0.2">
      <c r="A40" s="8"/>
      <c r="B40" s="3"/>
      <c r="C40" s="30"/>
      <c r="D40" s="263"/>
      <c r="E40" s="47"/>
      <c r="F40" s="264"/>
      <c r="G40" s="65"/>
      <c r="H40" s="265"/>
      <c r="I40" s="77"/>
      <c r="J40" s="270"/>
      <c r="K40" s="94"/>
      <c r="L40" s="231"/>
    </row>
    <row r="41" spans="1:12" x14ac:dyDescent="0.2">
      <c r="A41" s="8"/>
      <c r="B41" s="261"/>
      <c r="C41" s="33"/>
      <c r="D41" s="27"/>
      <c r="E41" s="50"/>
      <c r="F41" s="44"/>
      <c r="G41" s="67"/>
      <c r="H41" s="62"/>
      <c r="I41" s="77"/>
      <c r="J41" s="270"/>
      <c r="K41" s="94"/>
      <c r="L41" s="231"/>
    </row>
    <row r="42" spans="1:12" x14ac:dyDescent="0.2">
      <c r="A42" s="8"/>
      <c r="B42" s="261"/>
      <c r="C42" s="30" t="s">
        <v>107</v>
      </c>
      <c r="D42" s="263" t="s">
        <v>108</v>
      </c>
      <c r="E42" s="47" t="s">
        <v>107</v>
      </c>
      <c r="F42" s="264" t="s">
        <v>109</v>
      </c>
      <c r="G42" s="65" t="s">
        <v>107</v>
      </c>
      <c r="H42" s="265" t="s">
        <v>109</v>
      </c>
      <c r="I42" s="80" t="s">
        <v>107</v>
      </c>
      <c r="J42" s="270" t="s">
        <v>109</v>
      </c>
      <c r="K42" s="97" t="s">
        <v>107</v>
      </c>
      <c r="L42" s="231" t="s">
        <v>109</v>
      </c>
    </row>
    <row r="43" spans="1:12" x14ac:dyDescent="0.2">
      <c r="A43" s="8"/>
      <c r="B43" s="261"/>
      <c r="C43" s="30" t="s">
        <v>107</v>
      </c>
      <c r="D43" s="267" t="s">
        <v>110</v>
      </c>
      <c r="E43" s="47" t="s">
        <v>107</v>
      </c>
      <c r="F43" s="268" t="s">
        <v>100</v>
      </c>
      <c r="G43" s="65" t="s">
        <v>107</v>
      </c>
      <c r="H43" s="246" t="s">
        <v>111</v>
      </c>
      <c r="I43" s="80" t="s">
        <v>107</v>
      </c>
      <c r="J43" s="270" t="s">
        <v>59</v>
      </c>
      <c r="K43" s="97" t="s">
        <v>112</v>
      </c>
      <c r="L43" s="231" t="s">
        <v>111</v>
      </c>
    </row>
    <row r="44" spans="1:12" x14ac:dyDescent="0.2">
      <c r="A44" s="8"/>
      <c r="B44" s="261"/>
      <c r="C44" s="30" t="s">
        <v>107</v>
      </c>
      <c r="D44" s="263" t="s">
        <v>113</v>
      </c>
      <c r="E44" s="47" t="s">
        <v>107</v>
      </c>
      <c r="F44" s="268" t="s">
        <v>98</v>
      </c>
      <c r="G44" s="65" t="s">
        <v>112</v>
      </c>
      <c r="H44" s="265" t="s">
        <v>114</v>
      </c>
      <c r="I44" s="80" t="s">
        <v>107</v>
      </c>
      <c r="J44" s="270" t="s">
        <v>59</v>
      </c>
      <c r="K44" s="97" t="s">
        <v>107</v>
      </c>
      <c r="L44" s="231" t="s">
        <v>59</v>
      </c>
    </row>
    <row r="45" spans="1:12" x14ac:dyDescent="0.2">
      <c r="A45" s="8"/>
      <c r="B45" s="261"/>
      <c r="C45" s="30" t="s">
        <v>107</v>
      </c>
      <c r="D45" s="263" t="s">
        <v>59</v>
      </c>
      <c r="E45" s="47" t="s">
        <v>107</v>
      </c>
      <c r="F45" s="264" t="s">
        <v>93</v>
      </c>
      <c r="G45" s="65" t="s">
        <v>107</v>
      </c>
      <c r="H45" s="265" t="s">
        <v>93</v>
      </c>
      <c r="I45" s="80" t="s">
        <v>112</v>
      </c>
      <c r="J45" s="270" t="s">
        <v>59</v>
      </c>
      <c r="K45" s="97" t="s">
        <v>112</v>
      </c>
      <c r="L45" s="231" t="s">
        <v>59</v>
      </c>
    </row>
    <row r="46" spans="1:12" x14ac:dyDescent="0.2">
      <c r="A46" s="8"/>
      <c r="B46" s="261"/>
      <c r="C46" s="30" t="s">
        <v>112</v>
      </c>
      <c r="D46" s="263" t="s">
        <v>59</v>
      </c>
      <c r="E46" s="47" t="s">
        <v>112</v>
      </c>
      <c r="F46" s="264" t="s">
        <v>114</v>
      </c>
      <c r="G46" s="65" t="s">
        <v>112</v>
      </c>
      <c r="H46" s="265" t="s">
        <v>59</v>
      </c>
      <c r="I46" s="80" t="s">
        <v>112</v>
      </c>
      <c r="J46" s="270" t="s">
        <v>59</v>
      </c>
      <c r="K46" s="97" t="s">
        <v>112</v>
      </c>
      <c r="L46" s="231" t="s">
        <v>59</v>
      </c>
    </row>
    <row r="47" spans="1:12" x14ac:dyDescent="0.2">
      <c r="A47" s="9"/>
      <c r="B47" s="261"/>
      <c r="C47" s="30" t="s">
        <v>112</v>
      </c>
      <c r="D47" s="263" t="s">
        <v>59</v>
      </c>
      <c r="E47" s="47" t="s">
        <v>112</v>
      </c>
      <c r="F47" s="264" t="s">
        <v>115</v>
      </c>
      <c r="G47" s="65" t="s">
        <v>112</v>
      </c>
      <c r="H47" s="265" t="s">
        <v>59</v>
      </c>
      <c r="I47" s="80" t="s">
        <v>112</v>
      </c>
      <c r="J47" s="270" t="s">
        <v>59</v>
      </c>
      <c r="K47" s="97" t="s">
        <v>112</v>
      </c>
      <c r="L47" s="231" t="s">
        <v>59</v>
      </c>
    </row>
    <row r="48" spans="1:12" x14ac:dyDescent="0.2">
      <c r="A48" s="9"/>
      <c r="B48" s="261"/>
      <c r="C48" s="30" t="s">
        <v>112</v>
      </c>
      <c r="D48" s="263" t="s">
        <v>59</v>
      </c>
      <c r="E48" s="47" t="s">
        <v>112</v>
      </c>
      <c r="F48" s="264" t="s">
        <v>59</v>
      </c>
      <c r="G48" s="65" t="s">
        <v>112</v>
      </c>
      <c r="H48" s="265" t="s">
        <v>59</v>
      </c>
      <c r="I48" s="80" t="s">
        <v>112</v>
      </c>
      <c r="J48" s="270" t="s">
        <v>59</v>
      </c>
      <c r="K48" s="97" t="s">
        <v>112</v>
      </c>
      <c r="L48" s="231" t="s">
        <v>59</v>
      </c>
    </row>
    <row r="49" spans="1:14" x14ac:dyDescent="0.2">
      <c r="A49" s="8"/>
      <c r="C49" s="30" t="s">
        <v>112</v>
      </c>
      <c r="D49" s="263" t="s">
        <v>59</v>
      </c>
      <c r="E49" s="47" t="s">
        <v>112</v>
      </c>
      <c r="F49" s="264" t="s">
        <v>59</v>
      </c>
      <c r="G49" s="65" t="s">
        <v>112</v>
      </c>
      <c r="H49" s="265" t="s">
        <v>59</v>
      </c>
      <c r="I49" s="80" t="s">
        <v>112</v>
      </c>
      <c r="J49" s="270" t="s">
        <v>59</v>
      </c>
      <c r="K49" s="97" t="s">
        <v>112</v>
      </c>
      <c r="L49" s="231" t="s">
        <v>59</v>
      </c>
    </row>
    <row r="50" spans="1:14" x14ac:dyDescent="0.2">
      <c r="A50" s="10"/>
      <c r="B50" s="3"/>
      <c r="C50" s="30"/>
      <c r="D50" s="31"/>
      <c r="E50" s="47"/>
      <c r="F50" s="48"/>
      <c r="G50" s="65"/>
      <c r="H50" s="66"/>
      <c r="I50" s="80"/>
      <c r="J50" s="270"/>
      <c r="K50" s="97"/>
      <c r="L50" s="231"/>
    </row>
    <row r="51" spans="1:14" x14ac:dyDescent="0.2">
      <c r="A51" s="10"/>
      <c r="B51" s="3"/>
      <c r="C51" s="30" t="s">
        <v>116</v>
      </c>
      <c r="D51" s="13"/>
      <c r="E51" s="47" t="s">
        <v>116</v>
      </c>
      <c r="F51" s="13"/>
      <c r="G51" s="65" t="s">
        <v>116</v>
      </c>
      <c r="H51" s="66" t="s">
        <v>117</v>
      </c>
      <c r="I51" s="80" t="s">
        <v>116</v>
      </c>
      <c r="J51" s="13"/>
      <c r="K51" s="97" t="s">
        <v>116</v>
      </c>
      <c r="L51" s="231" t="s">
        <v>117</v>
      </c>
    </row>
    <row r="52" spans="1:14" x14ac:dyDescent="0.2">
      <c r="A52" s="8"/>
      <c r="B52" s="261"/>
      <c r="C52" s="30"/>
      <c r="D52" s="263"/>
      <c r="E52" s="47"/>
      <c r="F52" s="264"/>
      <c r="G52" s="65"/>
      <c r="H52" s="265"/>
      <c r="I52" s="80"/>
      <c r="J52" s="270"/>
      <c r="K52" s="97"/>
      <c r="L52" s="231"/>
    </row>
    <row r="53" spans="1:14" x14ac:dyDescent="0.2">
      <c r="A53" s="8"/>
      <c r="B53" s="261"/>
      <c r="C53" s="30" t="s">
        <v>118</v>
      </c>
      <c r="D53" s="263" t="s">
        <v>119</v>
      </c>
      <c r="E53" s="47" t="s">
        <v>118</v>
      </c>
      <c r="F53" s="271"/>
      <c r="G53" s="65" t="s">
        <v>118</v>
      </c>
      <c r="H53" s="265" t="s">
        <v>119</v>
      </c>
      <c r="I53" s="80" t="s">
        <v>118</v>
      </c>
      <c r="J53" s="272"/>
      <c r="K53" s="100" t="s">
        <v>118</v>
      </c>
      <c r="L53" s="231" t="s">
        <v>119</v>
      </c>
    </row>
    <row r="54" spans="1:14" x14ac:dyDescent="0.2">
      <c r="A54" s="9"/>
      <c r="C54" s="30" t="s">
        <v>120</v>
      </c>
      <c r="D54" s="263" t="s">
        <v>59</v>
      </c>
      <c r="E54" s="47" t="s">
        <v>120</v>
      </c>
      <c r="F54" s="264" t="s">
        <v>59</v>
      </c>
      <c r="G54" s="65" t="s">
        <v>120</v>
      </c>
      <c r="H54" s="265" t="s">
        <v>59</v>
      </c>
      <c r="I54" s="80" t="s">
        <v>120</v>
      </c>
      <c r="J54" s="270" t="s">
        <v>59</v>
      </c>
      <c r="K54" s="100" t="s">
        <v>120</v>
      </c>
      <c r="L54" s="231" t="s">
        <v>59</v>
      </c>
    </row>
    <row r="55" spans="1:14" x14ac:dyDescent="0.2">
      <c r="A55" s="9"/>
      <c r="C55" s="30" t="s">
        <v>121</v>
      </c>
      <c r="D55" s="263"/>
      <c r="E55" s="47"/>
      <c r="F55" s="264"/>
      <c r="G55" s="65" t="s">
        <v>121</v>
      </c>
      <c r="H55" s="265" t="s">
        <v>122</v>
      </c>
      <c r="I55" s="80"/>
      <c r="J55" s="270"/>
      <c r="K55" s="97" t="s">
        <v>121</v>
      </c>
      <c r="L55" s="231" t="s">
        <v>123</v>
      </c>
    </row>
    <row r="56" spans="1:14" x14ac:dyDescent="0.2">
      <c r="A56" s="9"/>
      <c r="C56" s="30" t="s">
        <v>121</v>
      </c>
      <c r="D56" s="263"/>
      <c r="E56" s="47"/>
      <c r="F56" s="264"/>
      <c r="G56" s="65" t="s">
        <v>121</v>
      </c>
      <c r="H56" s="265" t="s">
        <v>124</v>
      </c>
      <c r="I56" s="80"/>
      <c r="J56" s="270"/>
      <c r="K56" s="97" t="s">
        <v>121</v>
      </c>
      <c r="L56" s="231" t="s">
        <v>125</v>
      </c>
    </row>
    <row r="57" spans="1:14" x14ac:dyDescent="0.2">
      <c r="A57" s="8"/>
      <c r="B57" s="261"/>
      <c r="C57" s="33"/>
      <c r="D57" s="27"/>
      <c r="E57" s="50"/>
      <c r="F57" s="44"/>
      <c r="G57" s="67"/>
      <c r="H57" s="62"/>
      <c r="I57" s="80" t="s">
        <v>70</v>
      </c>
      <c r="J57" s="270" t="s">
        <v>70</v>
      </c>
      <c r="K57" s="97" t="s">
        <v>70</v>
      </c>
      <c r="L57" s="231" t="s">
        <v>70</v>
      </c>
    </row>
    <row r="58" spans="1:14" x14ac:dyDescent="0.2">
      <c r="A58" s="8"/>
      <c r="B58" s="261"/>
      <c r="C58" s="26" t="s">
        <v>126</v>
      </c>
      <c r="D58" s="267" t="s">
        <v>59</v>
      </c>
      <c r="E58" s="51" t="s">
        <v>126</v>
      </c>
      <c r="F58" s="268" t="s">
        <v>59</v>
      </c>
      <c r="G58" s="68" t="s">
        <v>126</v>
      </c>
      <c r="H58" s="269" t="s">
        <v>127</v>
      </c>
      <c r="I58" s="84" t="s">
        <v>126</v>
      </c>
      <c r="J58" s="270" t="s">
        <v>128</v>
      </c>
      <c r="K58" s="99" t="s">
        <v>126</v>
      </c>
      <c r="L58" s="231" t="s">
        <v>129</v>
      </c>
    </row>
    <row r="59" spans="1:14" x14ac:dyDescent="0.2">
      <c r="A59" s="8"/>
      <c r="B59" s="261"/>
      <c r="C59" s="26" t="s">
        <v>126</v>
      </c>
      <c r="D59" s="267" t="s">
        <v>59</v>
      </c>
      <c r="E59" s="51" t="s">
        <v>126</v>
      </c>
      <c r="F59" s="268" t="s">
        <v>59</v>
      </c>
      <c r="G59" s="68" t="s">
        <v>126</v>
      </c>
      <c r="H59" s="269" t="s">
        <v>130</v>
      </c>
      <c r="I59" s="84" t="s">
        <v>126</v>
      </c>
      <c r="J59" s="270" t="s">
        <v>131</v>
      </c>
      <c r="K59" s="99" t="s">
        <v>126</v>
      </c>
      <c r="L59" s="231" t="s">
        <v>132</v>
      </c>
    </row>
    <row r="60" spans="1:14" x14ac:dyDescent="0.2">
      <c r="A60" s="8"/>
      <c r="B60" s="261"/>
      <c r="C60" s="26" t="s">
        <v>126</v>
      </c>
      <c r="D60" s="267" t="s">
        <v>59</v>
      </c>
      <c r="E60" s="51" t="s">
        <v>126</v>
      </c>
      <c r="F60" s="268" t="s">
        <v>59</v>
      </c>
      <c r="G60" s="68" t="s">
        <v>126</v>
      </c>
      <c r="H60" s="269" t="s">
        <v>133</v>
      </c>
      <c r="I60" s="84" t="s">
        <v>126</v>
      </c>
      <c r="J60" s="270" t="s">
        <v>134</v>
      </c>
      <c r="K60" s="99" t="s">
        <v>126</v>
      </c>
      <c r="L60" s="231" t="s">
        <v>135</v>
      </c>
    </row>
    <row r="61" spans="1:14" x14ac:dyDescent="0.2">
      <c r="A61" s="8"/>
      <c r="B61" s="261"/>
      <c r="C61" s="26" t="s">
        <v>126</v>
      </c>
      <c r="D61" s="267" t="s">
        <v>59</v>
      </c>
      <c r="E61" s="51" t="s">
        <v>126</v>
      </c>
      <c r="F61" s="268" t="s">
        <v>59</v>
      </c>
      <c r="G61" s="68" t="s">
        <v>126</v>
      </c>
      <c r="H61" s="269" t="s">
        <v>136</v>
      </c>
      <c r="I61" s="84" t="s">
        <v>126</v>
      </c>
      <c r="J61" s="270" t="s">
        <v>137</v>
      </c>
      <c r="K61" s="99" t="s">
        <v>126</v>
      </c>
      <c r="L61" s="231" t="s">
        <v>138</v>
      </c>
      <c r="M61" s="251" t="s">
        <v>139</v>
      </c>
    </row>
    <row r="62" spans="1:14" x14ac:dyDescent="0.2">
      <c r="A62" s="8"/>
      <c r="B62" s="261"/>
      <c r="C62" s="26"/>
      <c r="D62" s="267"/>
      <c r="E62" s="51"/>
      <c r="F62" s="268"/>
      <c r="G62" s="68" t="s">
        <v>126</v>
      </c>
      <c r="H62" s="269" t="s">
        <v>140</v>
      </c>
      <c r="I62" s="84" t="s">
        <v>126</v>
      </c>
      <c r="J62" s="270" t="s">
        <v>141</v>
      </c>
      <c r="K62" s="99" t="s">
        <v>126</v>
      </c>
      <c r="L62" s="231" t="s">
        <v>142</v>
      </c>
      <c r="M62" s="251"/>
    </row>
    <row r="63" spans="1:14" x14ac:dyDescent="0.2">
      <c r="A63" s="8"/>
      <c r="B63" s="261"/>
      <c r="C63" s="33"/>
      <c r="D63" s="27"/>
      <c r="E63" s="50"/>
      <c r="F63" s="44"/>
      <c r="G63" s="67"/>
      <c r="H63" s="62"/>
      <c r="I63" s="80" t="s">
        <v>70</v>
      </c>
      <c r="J63" s="270" t="s">
        <v>70</v>
      </c>
      <c r="K63" s="97" t="s">
        <v>70</v>
      </c>
      <c r="L63" s="231" t="s">
        <v>70</v>
      </c>
      <c r="N63" s="251"/>
    </row>
    <row r="64" spans="1:14" x14ac:dyDescent="0.2">
      <c r="A64" s="10"/>
      <c r="C64" s="30" t="s">
        <v>143</v>
      </c>
      <c r="D64" s="263" t="s">
        <v>144</v>
      </c>
      <c r="E64" s="47" t="s">
        <v>145</v>
      </c>
      <c r="F64" s="264" t="s">
        <v>146</v>
      </c>
      <c r="G64" s="65" t="s">
        <v>147</v>
      </c>
      <c r="H64" s="265" t="s">
        <v>59</v>
      </c>
      <c r="I64" s="80" t="s">
        <v>145</v>
      </c>
      <c r="J64" s="270" t="s">
        <v>148</v>
      </c>
      <c r="K64" s="97" t="s">
        <v>147</v>
      </c>
      <c r="L64" s="231" t="s">
        <v>146</v>
      </c>
      <c r="N64" s="251"/>
    </row>
    <row r="65" spans="1:14" x14ac:dyDescent="0.2">
      <c r="A65" s="8"/>
      <c r="B65" s="261"/>
      <c r="C65" s="30" t="s">
        <v>143</v>
      </c>
      <c r="D65" s="267" t="s">
        <v>148</v>
      </c>
      <c r="E65" s="47" t="s">
        <v>145</v>
      </c>
      <c r="F65" s="268" t="s">
        <v>59</v>
      </c>
      <c r="G65" s="65" t="s">
        <v>147</v>
      </c>
      <c r="H65" s="269" t="s">
        <v>59</v>
      </c>
      <c r="I65" s="80" t="s">
        <v>145</v>
      </c>
      <c r="J65" s="270" t="s">
        <v>144</v>
      </c>
      <c r="K65" s="97" t="s">
        <v>147</v>
      </c>
      <c r="L65" s="231" t="s">
        <v>59</v>
      </c>
      <c r="N65" s="251"/>
    </row>
    <row r="66" spans="1:14" x14ac:dyDescent="0.2">
      <c r="A66" s="8"/>
      <c r="B66" s="261"/>
      <c r="C66" s="30" t="s">
        <v>143</v>
      </c>
      <c r="D66" s="263" t="s">
        <v>59</v>
      </c>
      <c r="E66" s="47" t="s">
        <v>145</v>
      </c>
      <c r="F66" s="264" t="s">
        <v>59</v>
      </c>
      <c r="G66" s="65" t="s">
        <v>147</v>
      </c>
      <c r="H66" s="265" t="s">
        <v>59</v>
      </c>
      <c r="I66" s="80" t="s">
        <v>145</v>
      </c>
      <c r="J66" s="270" t="s">
        <v>59</v>
      </c>
      <c r="K66" s="97" t="s">
        <v>147</v>
      </c>
      <c r="L66" s="231" t="s">
        <v>59</v>
      </c>
      <c r="N66" s="251"/>
    </row>
    <row r="67" spans="1:14" x14ac:dyDescent="0.2">
      <c r="A67" s="8"/>
      <c r="B67" s="261"/>
      <c r="C67" s="30" t="s">
        <v>70</v>
      </c>
      <c r="D67" s="267"/>
      <c r="E67" s="47" t="s">
        <v>149</v>
      </c>
      <c r="F67" s="268" t="s">
        <v>150</v>
      </c>
      <c r="G67" s="65" t="s">
        <v>70</v>
      </c>
      <c r="H67" s="269" t="s">
        <v>70</v>
      </c>
      <c r="I67" s="80" t="s">
        <v>149</v>
      </c>
      <c r="J67" s="270" t="s">
        <v>150</v>
      </c>
      <c r="K67" s="97" t="s">
        <v>70</v>
      </c>
      <c r="L67" s="231" t="s">
        <v>70</v>
      </c>
      <c r="N67" s="251"/>
    </row>
    <row r="68" spans="1:14" x14ac:dyDescent="0.2">
      <c r="A68" s="10"/>
      <c r="B68" s="3"/>
      <c r="C68" s="30" t="s">
        <v>70</v>
      </c>
      <c r="D68" s="267"/>
      <c r="E68" s="47" t="s">
        <v>149</v>
      </c>
      <c r="F68" s="268" t="s">
        <v>151</v>
      </c>
      <c r="G68" s="65" t="s">
        <v>70</v>
      </c>
      <c r="H68" s="269" t="s">
        <v>70</v>
      </c>
      <c r="I68" s="80" t="s">
        <v>149</v>
      </c>
      <c r="J68" s="270" t="s">
        <v>152</v>
      </c>
      <c r="K68" s="97" t="s">
        <v>70</v>
      </c>
      <c r="L68" s="231" t="s">
        <v>70</v>
      </c>
      <c r="N68" s="251"/>
    </row>
    <row r="69" spans="1:14" x14ac:dyDescent="0.2">
      <c r="A69" s="10"/>
      <c r="B69" s="3"/>
      <c r="C69" s="30" t="s">
        <v>70</v>
      </c>
      <c r="D69" s="263"/>
      <c r="E69" s="47" t="s">
        <v>149</v>
      </c>
      <c r="F69" s="264" t="s">
        <v>152</v>
      </c>
      <c r="G69" s="65" t="s">
        <v>70</v>
      </c>
      <c r="H69" s="265" t="s">
        <v>70</v>
      </c>
      <c r="I69" s="80" t="s">
        <v>149</v>
      </c>
      <c r="J69" s="270" t="s">
        <v>153</v>
      </c>
      <c r="K69" s="97" t="s">
        <v>70</v>
      </c>
      <c r="L69" s="231" t="s">
        <v>70</v>
      </c>
      <c r="N69" s="251"/>
    </row>
    <row r="70" spans="1:14" x14ac:dyDescent="0.2">
      <c r="A70" s="8"/>
      <c r="B70" s="261"/>
      <c r="C70" s="30" t="s">
        <v>70</v>
      </c>
      <c r="D70" s="263"/>
      <c r="E70" s="47" t="s">
        <v>149</v>
      </c>
      <c r="F70" s="264" t="s">
        <v>154</v>
      </c>
      <c r="G70" s="65" t="s">
        <v>70</v>
      </c>
      <c r="H70" s="265" t="s">
        <v>70</v>
      </c>
      <c r="I70" s="80" t="s">
        <v>149</v>
      </c>
      <c r="J70" s="270" t="s">
        <v>155</v>
      </c>
      <c r="K70" s="97" t="s">
        <v>70</v>
      </c>
      <c r="L70" s="231" t="s">
        <v>70</v>
      </c>
      <c r="N70" s="251"/>
    </row>
    <row r="71" spans="1:14" x14ac:dyDescent="0.2">
      <c r="A71" s="10"/>
      <c r="B71" s="3"/>
      <c r="C71" s="30" t="s">
        <v>156</v>
      </c>
      <c r="D71" s="263" t="s">
        <v>59</v>
      </c>
      <c r="E71" s="47" t="s">
        <v>149</v>
      </c>
      <c r="F71" s="264" t="s">
        <v>59</v>
      </c>
      <c r="G71" s="65" t="s">
        <v>70</v>
      </c>
      <c r="H71" s="265" t="s">
        <v>70</v>
      </c>
      <c r="I71" s="80" t="s">
        <v>149</v>
      </c>
      <c r="J71" s="270" t="s">
        <v>59</v>
      </c>
      <c r="K71" s="97" t="s">
        <v>70</v>
      </c>
      <c r="L71" s="231" t="s">
        <v>70</v>
      </c>
      <c r="N71" s="251"/>
    </row>
    <row r="72" spans="1:14" x14ac:dyDescent="0.2">
      <c r="A72" s="8"/>
      <c r="B72" s="261"/>
      <c r="C72" s="30" t="s">
        <v>156</v>
      </c>
      <c r="D72" s="267" t="s">
        <v>59</v>
      </c>
      <c r="E72" s="47" t="s">
        <v>149</v>
      </c>
      <c r="F72" s="268" t="s">
        <v>59</v>
      </c>
      <c r="G72" s="65" t="s">
        <v>70</v>
      </c>
      <c r="H72" s="269" t="s">
        <v>70</v>
      </c>
      <c r="I72" s="80" t="s">
        <v>149</v>
      </c>
      <c r="J72" s="270" t="s">
        <v>59</v>
      </c>
      <c r="K72" s="97" t="s">
        <v>70</v>
      </c>
      <c r="L72" s="231" t="s">
        <v>70</v>
      </c>
    </row>
    <row r="73" spans="1:14" x14ac:dyDescent="0.2">
      <c r="A73" s="8"/>
      <c r="B73" s="261"/>
      <c r="C73" s="30" t="s">
        <v>156</v>
      </c>
      <c r="D73" s="267" t="s">
        <v>157</v>
      </c>
      <c r="E73" s="47" t="s">
        <v>149</v>
      </c>
      <c r="F73" s="268" t="s">
        <v>157</v>
      </c>
      <c r="G73" s="65" t="s">
        <v>70</v>
      </c>
      <c r="H73" s="269" t="s">
        <v>70</v>
      </c>
      <c r="I73" s="80" t="s">
        <v>149</v>
      </c>
      <c r="J73" s="270" t="s">
        <v>157</v>
      </c>
      <c r="K73" s="97" t="s">
        <v>70</v>
      </c>
      <c r="L73" s="231" t="s">
        <v>70</v>
      </c>
    </row>
    <row r="74" spans="1:14" x14ac:dyDescent="0.2">
      <c r="A74" s="8"/>
      <c r="B74" s="261"/>
      <c r="C74" s="273" t="s">
        <v>70</v>
      </c>
      <c r="D74" s="263" t="s">
        <v>70</v>
      </c>
      <c r="E74" s="47" t="s">
        <v>70</v>
      </c>
      <c r="F74" s="264" t="s">
        <v>70</v>
      </c>
      <c r="G74" s="274" t="s">
        <v>70</v>
      </c>
      <c r="H74" s="265" t="s">
        <v>70</v>
      </c>
      <c r="I74" s="82"/>
      <c r="J74" s="266"/>
      <c r="K74" s="97" t="s">
        <v>70</v>
      </c>
      <c r="L74" s="237"/>
    </row>
    <row r="75" spans="1:14" x14ac:dyDescent="0.2">
      <c r="A75" s="9"/>
      <c r="C75" s="30" t="s">
        <v>158</v>
      </c>
      <c r="D75" s="34"/>
      <c r="E75" s="52" t="s">
        <v>158</v>
      </c>
      <c r="F75" s="264" t="s">
        <v>159</v>
      </c>
      <c r="G75" s="69" t="s">
        <v>158</v>
      </c>
      <c r="H75" s="265" t="s">
        <v>159</v>
      </c>
      <c r="I75" s="85" t="s">
        <v>158</v>
      </c>
      <c r="J75" s="266" t="s">
        <v>159</v>
      </c>
      <c r="K75" s="97" t="s">
        <v>158</v>
      </c>
      <c r="L75" s="237" t="s">
        <v>159</v>
      </c>
    </row>
    <row r="76" spans="1:14" ht="16" thickBot="1" x14ac:dyDescent="0.25">
      <c r="A76" s="11"/>
      <c r="B76" s="19"/>
      <c r="C76" s="35" t="s">
        <v>160</v>
      </c>
      <c r="D76" s="36"/>
      <c r="E76" s="53" t="s">
        <v>160</v>
      </c>
      <c r="F76" s="54"/>
      <c r="G76" s="70" t="s">
        <v>160</v>
      </c>
      <c r="H76" s="70" t="s">
        <v>70</v>
      </c>
      <c r="I76" s="86" t="s">
        <v>160</v>
      </c>
      <c r="J76" s="87" t="s">
        <v>70</v>
      </c>
      <c r="K76" s="101" t="s">
        <v>160</v>
      </c>
      <c r="L76" s="102" t="s">
        <v>70</v>
      </c>
    </row>
    <row r="77" spans="1:14" x14ac:dyDescent="0.2">
      <c r="E77" s="3"/>
      <c r="F77" s="3"/>
      <c r="G77" s="3"/>
      <c r="H77" s="3"/>
      <c r="J77" s="5"/>
      <c r="L77" s="5"/>
    </row>
    <row r="78" spans="1:14" x14ac:dyDescent="0.2">
      <c r="A78" s="1"/>
      <c r="B78" s="261"/>
      <c r="C78" s="251" t="s">
        <v>161</v>
      </c>
      <c r="E78" s="3"/>
      <c r="F78" s="3"/>
      <c r="G78" s="3"/>
      <c r="H78" s="3"/>
      <c r="I78" s="1"/>
      <c r="J78" s="261"/>
      <c r="K78" s="1"/>
      <c r="L78" s="261" t="s">
        <v>70</v>
      </c>
    </row>
    <row r="79" spans="1:14" x14ac:dyDescent="0.2">
      <c r="A79" s="1"/>
      <c r="B79" s="261"/>
      <c r="E79" s="3"/>
      <c r="F79" s="261" t="s">
        <v>162</v>
      </c>
      <c r="G79" s="3"/>
      <c r="H79" s="261" t="s">
        <v>162</v>
      </c>
      <c r="I79" s="1"/>
      <c r="J79" s="261" t="s">
        <v>162</v>
      </c>
      <c r="K79" s="1"/>
      <c r="L79" s="261" t="s">
        <v>162</v>
      </c>
    </row>
    <row r="80" spans="1:14" x14ac:dyDescent="0.2">
      <c r="A80" s="1"/>
      <c r="B80" s="261"/>
      <c r="E80" s="3"/>
      <c r="F80" s="3"/>
      <c r="G80" s="3"/>
      <c r="H80" s="3"/>
      <c r="I80" s="1"/>
      <c r="J80" s="261"/>
      <c r="K80" s="1"/>
      <c r="L80" s="261" t="s">
        <v>70</v>
      </c>
    </row>
    <row r="81" spans="5:12" x14ac:dyDescent="0.2">
      <c r="E81" s="3"/>
      <c r="F81" s="3"/>
      <c r="G81" s="3"/>
      <c r="H81" s="3"/>
      <c r="I81" s="1"/>
      <c r="J81" s="261"/>
      <c r="K81" s="1"/>
      <c r="L81" s="261" t="s">
        <v>70</v>
      </c>
    </row>
    <row r="82" spans="5:12" x14ac:dyDescent="0.2">
      <c r="F82" s="5"/>
      <c r="H82" s="5"/>
      <c r="I82" s="1"/>
      <c r="J82" s="251"/>
      <c r="K82" s="1"/>
      <c r="L82" s="251" t="s">
        <v>163</v>
      </c>
    </row>
    <row r="83" spans="5:12" x14ac:dyDescent="0.2">
      <c r="F83" s="5"/>
      <c r="H83" s="5"/>
      <c r="I83" s="1"/>
      <c r="J83" s="261"/>
      <c r="K83" s="1"/>
      <c r="L83" s="261" t="s">
        <v>70</v>
      </c>
    </row>
    <row r="84" spans="5:12" x14ac:dyDescent="0.2">
      <c r="F84" s="5"/>
      <c r="H84" s="5"/>
      <c r="I84" s="1"/>
      <c r="J84" s="261"/>
      <c r="K84" s="1"/>
      <c r="L84" s="261" t="s">
        <v>70</v>
      </c>
    </row>
    <row r="85" spans="5:12" x14ac:dyDescent="0.2">
      <c r="F85" s="5"/>
      <c r="H85" s="5"/>
      <c r="I85" s="4"/>
      <c r="K85" s="4"/>
      <c r="L85" s="251" t="s">
        <v>70</v>
      </c>
    </row>
    <row r="86" spans="5:12" x14ac:dyDescent="0.2">
      <c r="F86" s="5"/>
      <c r="H86" s="5"/>
      <c r="I86" s="4"/>
      <c r="J86" s="261"/>
      <c r="K86" s="4"/>
      <c r="L86" s="261" t="s">
        <v>163</v>
      </c>
    </row>
    <row r="87" spans="5:12" x14ac:dyDescent="0.2">
      <c r="F87" s="5"/>
      <c r="H87" s="5"/>
      <c r="I87" s="4"/>
      <c r="J87" s="261"/>
      <c r="K87" s="4"/>
      <c r="L87" s="261" t="s">
        <v>70</v>
      </c>
    </row>
    <row r="88" spans="5:12" x14ac:dyDescent="0.2">
      <c r="I88" s="5"/>
      <c r="J88" s="5"/>
      <c r="K88" s="5"/>
      <c r="L88" s="262" t="s">
        <v>70</v>
      </c>
    </row>
    <row r="89" spans="5:12" x14ac:dyDescent="0.2">
      <c r="F89" s="5"/>
      <c r="H89" s="5"/>
      <c r="I89" s="5"/>
      <c r="J89" s="5"/>
      <c r="K89" s="5"/>
      <c r="L89" s="5"/>
    </row>
    <row r="90" spans="5:12" x14ac:dyDescent="0.2">
      <c r="F90" s="5"/>
      <c r="H90" s="5"/>
      <c r="I90" s="5"/>
      <c r="J90" s="5"/>
      <c r="K90" s="5"/>
      <c r="L90" s="5"/>
    </row>
    <row r="91" spans="5:12" x14ac:dyDescent="0.2">
      <c r="F91" s="5"/>
      <c r="H91" s="5"/>
      <c r="J91" s="5"/>
      <c r="L91" s="5"/>
    </row>
    <row r="92" spans="5:12" x14ac:dyDescent="0.2">
      <c r="F92" s="5"/>
      <c r="H92" s="5"/>
      <c r="J92" s="5"/>
      <c r="L92" s="5"/>
    </row>
    <row r="93" spans="5:12" x14ac:dyDescent="0.2">
      <c r="F93" s="5"/>
      <c r="H93" s="5"/>
      <c r="I93" s="5"/>
      <c r="J93" s="5"/>
      <c r="K93" s="5"/>
      <c r="L93" s="5"/>
    </row>
    <row r="94" spans="5:12" x14ac:dyDescent="0.2">
      <c r="F94" s="5"/>
      <c r="H94" s="5"/>
      <c r="I94" s="5"/>
      <c r="J94" s="5"/>
      <c r="K94" s="5"/>
      <c r="L94" s="5"/>
    </row>
    <row r="95" spans="5:12" x14ac:dyDescent="0.2">
      <c r="F95" s="5"/>
      <c r="H95" s="5"/>
      <c r="I95" s="5"/>
      <c r="J95" s="5"/>
      <c r="K95" s="5"/>
      <c r="L95" s="5"/>
    </row>
    <row r="96" spans="5:12" x14ac:dyDescent="0.2">
      <c r="F96" s="5"/>
      <c r="H96" s="5"/>
      <c r="I96" s="5"/>
      <c r="J96" s="5"/>
      <c r="K96" s="5"/>
      <c r="L96" s="5"/>
    </row>
    <row r="97" spans="6:12" x14ac:dyDescent="0.2">
      <c r="F97" s="5"/>
      <c r="H97" s="5"/>
      <c r="I97" s="5"/>
      <c r="J97" s="5"/>
      <c r="K97" s="5"/>
      <c r="L97" s="5"/>
    </row>
    <row r="98" spans="6:12" x14ac:dyDescent="0.2">
      <c r="F98" s="5"/>
      <c r="H98" s="5"/>
      <c r="I98" s="5"/>
      <c r="J98" s="5"/>
      <c r="K98" s="5"/>
      <c r="L98" s="5"/>
    </row>
    <row r="99" spans="6:12" x14ac:dyDescent="0.2">
      <c r="F99" s="5"/>
      <c r="H99" s="5"/>
      <c r="I99" s="5"/>
      <c r="J99" s="5"/>
      <c r="K99" s="5"/>
      <c r="L99" s="5"/>
    </row>
    <row r="100" spans="6:12" x14ac:dyDescent="0.2">
      <c r="F100" s="5"/>
      <c r="H100" s="5"/>
      <c r="I100" s="5"/>
      <c r="J100" s="5"/>
      <c r="K100" s="5"/>
      <c r="L100" s="5"/>
    </row>
    <row r="101" spans="6:12" x14ac:dyDescent="0.2">
      <c r="F101" s="5"/>
      <c r="H101" s="5"/>
      <c r="I101" s="5"/>
      <c r="J101" s="5"/>
      <c r="K101" s="5"/>
      <c r="L101" s="5"/>
    </row>
    <row r="102" spans="6:12" x14ac:dyDescent="0.2">
      <c r="F102" s="5"/>
      <c r="H102" s="5"/>
      <c r="I102" s="5"/>
      <c r="J102" s="5"/>
      <c r="K102" s="5"/>
      <c r="L102" s="5"/>
    </row>
    <row r="103" spans="6:12" x14ac:dyDescent="0.2">
      <c r="F103" s="5"/>
      <c r="H103" s="5"/>
      <c r="I103" s="5"/>
      <c r="J103" s="5"/>
      <c r="K103" s="5"/>
      <c r="L103" s="5"/>
    </row>
    <row r="104" spans="6:12" x14ac:dyDescent="0.2">
      <c r="F104" s="5"/>
      <c r="H104" s="5"/>
      <c r="I104" s="5"/>
      <c r="J104" s="5"/>
      <c r="K104" s="5"/>
      <c r="L104" s="5"/>
    </row>
    <row r="105" spans="6:12" x14ac:dyDescent="0.2">
      <c r="F105" s="5"/>
      <c r="H105" s="5"/>
      <c r="I105" s="5"/>
      <c r="J105" s="5"/>
      <c r="K105" s="5"/>
      <c r="L105" s="5"/>
    </row>
    <row r="106" spans="6:12" x14ac:dyDescent="0.2">
      <c r="F106" s="5"/>
      <c r="H106" s="5"/>
      <c r="I106" s="5"/>
      <c r="J106" s="5"/>
      <c r="K106" s="5"/>
      <c r="L106" s="5"/>
    </row>
    <row r="107" spans="6:12" x14ac:dyDescent="0.2">
      <c r="F107" s="5"/>
      <c r="H107" s="5"/>
      <c r="I107" s="5"/>
      <c r="J107" s="5"/>
      <c r="K107" s="5"/>
      <c r="L107" s="5"/>
    </row>
    <row r="108" spans="6:12" x14ac:dyDescent="0.2">
      <c r="F108" s="5"/>
      <c r="H108" s="5"/>
      <c r="I108" s="5"/>
      <c r="J108" s="5"/>
      <c r="K108" s="5"/>
      <c r="L108" s="5"/>
    </row>
    <row r="109" spans="6:12" x14ac:dyDescent="0.2">
      <c r="F109" s="5"/>
      <c r="H109" s="5"/>
      <c r="I109" s="5"/>
      <c r="J109" s="5"/>
      <c r="K109" s="5"/>
      <c r="L109" s="5"/>
    </row>
    <row r="110" spans="6:12" x14ac:dyDescent="0.2">
      <c r="F110" s="5"/>
      <c r="H110" s="5"/>
      <c r="I110" s="5"/>
      <c r="J110" s="5"/>
      <c r="K110" s="5"/>
      <c r="L110" s="5"/>
    </row>
    <row r="111" spans="6:12" x14ac:dyDescent="0.2">
      <c r="F111" s="5"/>
      <c r="H111" s="5"/>
      <c r="I111" s="5"/>
      <c r="J111" s="5"/>
      <c r="K111" s="5"/>
      <c r="L111" s="5"/>
    </row>
    <row r="112" spans="6:12" x14ac:dyDescent="0.2">
      <c r="F112" s="5"/>
      <c r="H112" s="5"/>
      <c r="I112" s="5"/>
      <c r="J112" s="5"/>
      <c r="K112" s="5"/>
      <c r="L112" s="5"/>
    </row>
    <row r="113" spans="6:12" x14ac:dyDescent="0.2">
      <c r="F113" s="5"/>
      <c r="H113" s="5"/>
      <c r="I113" s="5"/>
      <c r="J113" s="5"/>
      <c r="K113" s="5"/>
      <c r="L113" s="5"/>
    </row>
    <row r="114" spans="6:12" x14ac:dyDescent="0.2">
      <c r="F114" s="5"/>
      <c r="H114" s="5"/>
      <c r="I114" s="5"/>
      <c r="J114" s="5"/>
      <c r="K114" s="5"/>
      <c r="L114" s="5"/>
    </row>
    <row r="115" spans="6:12" x14ac:dyDescent="0.2">
      <c r="F115" s="5"/>
      <c r="H115" s="5"/>
      <c r="I115" s="5"/>
      <c r="J115" s="5"/>
      <c r="K115" s="5"/>
      <c r="L115" s="5"/>
    </row>
    <row r="116" spans="6:12" x14ac:dyDescent="0.2">
      <c r="F116" s="5"/>
      <c r="H116" s="5"/>
      <c r="I116" s="5"/>
      <c r="J116" s="5"/>
      <c r="K116" s="5"/>
      <c r="L116" s="5"/>
    </row>
    <row r="117" spans="6:12" x14ac:dyDescent="0.2">
      <c r="F117" s="5"/>
      <c r="H117" s="5"/>
      <c r="I117" s="5"/>
      <c r="J117" s="5"/>
      <c r="K117" s="5"/>
      <c r="L117" s="5"/>
    </row>
    <row r="118" spans="6:12" x14ac:dyDescent="0.2">
      <c r="F118" s="5"/>
      <c r="H118" s="5"/>
      <c r="I118" s="5"/>
      <c r="J118" s="5"/>
      <c r="K118" s="5"/>
      <c r="L118" s="5"/>
    </row>
    <row r="119" spans="6:12" x14ac:dyDescent="0.2">
      <c r="F119" s="5"/>
      <c r="H119" s="5"/>
      <c r="I119" s="5"/>
      <c r="J119" s="5"/>
      <c r="K119" s="5"/>
      <c r="L119" s="5"/>
    </row>
    <row r="120" spans="6:12" x14ac:dyDescent="0.2">
      <c r="F120" s="5"/>
      <c r="H120" s="5"/>
      <c r="I120" s="5"/>
      <c r="J120" s="5"/>
      <c r="K120" s="5"/>
      <c r="L120" s="5"/>
    </row>
    <row r="121" spans="6:12" x14ac:dyDescent="0.2">
      <c r="F121" s="5"/>
      <c r="H121" s="5"/>
      <c r="I121" s="5"/>
      <c r="J121" s="5"/>
      <c r="K121" s="5"/>
      <c r="L121" s="5"/>
    </row>
    <row r="122" spans="6:12" x14ac:dyDescent="0.2">
      <c r="F122" s="5"/>
      <c r="H122" s="5"/>
    </row>
    <row r="123" spans="6:12" x14ac:dyDescent="0.2">
      <c r="F123" s="5"/>
      <c r="H123" s="5"/>
    </row>
    <row r="124" spans="6:12" x14ac:dyDescent="0.2">
      <c r="F124" s="5"/>
      <c r="H124" s="5"/>
    </row>
    <row r="125" spans="6:12" x14ac:dyDescent="0.2">
      <c r="F125" s="5"/>
      <c r="H125" s="5"/>
    </row>
    <row r="126" spans="6:12" x14ac:dyDescent="0.2">
      <c r="F126" s="5"/>
      <c r="H126" s="5"/>
    </row>
    <row r="127" spans="6:12" x14ac:dyDescent="0.2">
      <c r="F127" s="5"/>
      <c r="H127" s="5"/>
    </row>
    <row r="128" spans="6:12" x14ac:dyDescent="0.2">
      <c r="F128" s="5"/>
      <c r="H128" s="5"/>
    </row>
    <row r="129" spans="6:8" x14ac:dyDescent="0.2">
      <c r="F129" s="5"/>
      <c r="H129" s="5"/>
    </row>
    <row r="130" spans="6:8" x14ac:dyDescent="0.2">
      <c r="F130" s="5"/>
      <c r="H130" s="5"/>
    </row>
    <row r="131" spans="6:8" x14ac:dyDescent="0.2">
      <c r="F131" s="5"/>
      <c r="H131" s="5"/>
    </row>
    <row r="132" spans="6:8" x14ac:dyDescent="0.2">
      <c r="F132" s="5"/>
      <c r="H132" s="5"/>
    </row>
  </sheetData>
  <pageMargins left="0.70866141732283472" right="0.70866141732283472" top="0.74803149606299213" bottom="0.74803149606299213" header="0.31496062992125984" footer="0.31496062992125984"/>
  <pageSetup paperSize="9" scale="28" fitToHeight="0" orientation="landscape" horizontalDpi="4294967293" r:id="rId1"/>
  <colBreaks count="3" manualBreakCount="3">
    <brk id="4" max="87" man="1"/>
    <brk id="8" max="87" man="1"/>
    <brk id="11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144"/>
  <sheetViews>
    <sheetView topLeftCell="H1" zoomScaleNormal="100" zoomScaleSheetLayoutView="40" workbookViewId="0">
      <pane ySplit="1" topLeftCell="A26" activePane="bottomLeft" state="frozen"/>
      <selection pane="bottomLeft" sqref="A1:N86"/>
    </sheetView>
  </sheetViews>
  <sheetFormatPr baseColWidth="10" defaultColWidth="21.6640625" defaultRowHeight="15" x14ac:dyDescent="0.2"/>
  <cols>
    <col min="1" max="1" width="38.6640625" style="2" customWidth="1"/>
    <col min="2" max="2" width="19.6640625" style="2" bestFit="1" customWidth="1"/>
    <col min="3" max="4" width="35.1640625" style="2" customWidth="1"/>
    <col min="5" max="5" width="36" style="2" customWidth="1"/>
    <col min="6" max="6" width="33" style="2" customWidth="1"/>
    <col min="7" max="7" width="35.83203125" style="2" customWidth="1"/>
    <col min="8" max="8" width="32.5" style="2" customWidth="1"/>
    <col min="9" max="9" width="35.5" style="2" customWidth="1"/>
    <col min="10" max="10" width="38.83203125" style="2" customWidth="1"/>
    <col min="11" max="11" width="35.6640625" style="2" customWidth="1"/>
    <col min="12" max="12" width="39.1640625" style="2" customWidth="1"/>
    <col min="13" max="13" width="28.5" style="2" customWidth="1"/>
    <col min="14" max="14" width="32.1640625" style="2" customWidth="1"/>
    <col min="15" max="16384" width="21.6640625" style="2"/>
  </cols>
  <sheetData>
    <row r="1" spans="1:14" ht="17" x14ac:dyDescent="0.2">
      <c r="A1" s="6" t="s">
        <v>164</v>
      </c>
      <c r="B1" s="113"/>
      <c r="C1" s="20" t="s">
        <v>165</v>
      </c>
      <c r="D1" s="119"/>
      <c r="E1" s="186" t="s">
        <v>166</v>
      </c>
      <c r="F1" s="131" t="s">
        <v>48</v>
      </c>
      <c r="G1" s="127" t="s">
        <v>166</v>
      </c>
      <c r="H1" s="137" t="s">
        <v>49</v>
      </c>
      <c r="I1" s="190" t="s">
        <v>167</v>
      </c>
      <c r="J1" s="142" t="s">
        <v>48</v>
      </c>
      <c r="K1" s="88" t="s">
        <v>167</v>
      </c>
      <c r="L1" s="89" t="s">
        <v>49</v>
      </c>
      <c r="M1" s="148" t="s">
        <v>167</v>
      </c>
      <c r="N1" s="113"/>
    </row>
    <row r="2" spans="1:14" ht="17.25" customHeight="1" x14ac:dyDescent="0.2">
      <c r="A2" s="302" t="s">
        <v>51</v>
      </c>
      <c r="B2" s="303"/>
      <c r="C2" s="22" t="s">
        <v>168</v>
      </c>
      <c r="D2" s="120"/>
      <c r="E2" s="187" t="s">
        <v>169</v>
      </c>
      <c r="F2" s="132"/>
      <c r="G2" s="128" t="s">
        <v>170</v>
      </c>
      <c r="H2" s="138"/>
      <c r="I2" s="191" t="s">
        <v>169</v>
      </c>
      <c r="J2" s="143"/>
      <c r="K2" s="90" t="s">
        <v>170</v>
      </c>
      <c r="L2" s="91"/>
      <c r="M2" s="304" t="s">
        <v>171</v>
      </c>
      <c r="N2" s="303"/>
    </row>
    <row r="3" spans="1:14" ht="17" x14ac:dyDescent="0.2">
      <c r="A3" s="14" t="s">
        <v>53</v>
      </c>
      <c r="B3" s="114"/>
      <c r="C3" s="24" t="s">
        <v>172</v>
      </c>
      <c r="D3" s="121"/>
      <c r="E3" s="188" t="s">
        <v>173</v>
      </c>
      <c r="F3" s="133"/>
      <c r="G3" s="129" t="s">
        <v>174</v>
      </c>
      <c r="H3" s="139"/>
      <c r="I3" s="192" t="s">
        <v>173</v>
      </c>
      <c r="J3" s="144"/>
      <c r="K3" s="92" t="s">
        <v>174</v>
      </c>
      <c r="L3" s="93"/>
      <c r="M3" s="149" t="s">
        <v>175</v>
      </c>
      <c r="N3" s="114"/>
    </row>
    <row r="4" spans="1:14" x14ac:dyDescent="0.2">
      <c r="A4" s="7"/>
      <c r="B4" s="115"/>
      <c r="C4" s="151"/>
      <c r="D4" s="152"/>
      <c r="E4" s="159"/>
      <c r="F4" s="160"/>
      <c r="G4" s="161"/>
      <c r="H4" s="162"/>
      <c r="I4" s="193"/>
      <c r="J4" s="163"/>
      <c r="K4" s="164"/>
      <c r="L4" s="165"/>
      <c r="M4" s="4"/>
      <c r="N4" s="115"/>
    </row>
    <row r="5" spans="1:14" ht="17" x14ac:dyDescent="0.2">
      <c r="A5" s="287" t="s">
        <v>4</v>
      </c>
      <c r="B5" s="288" t="s">
        <v>5</v>
      </c>
      <c r="C5" s="28" t="s">
        <v>4</v>
      </c>
      <c r="D5" s="123" t="s">
        <v>5</v>
      </c>
      <c r="E5" s="166" t="s">
        <v>4</v>
      </c>
      <c r="F5" s="134" t="s">
        <v>5</v>
      </c>
      <c r="G5" s="130" t="s">
        <v>4</v>
      </c>
      <c r="H5" s="140" t="s">
        <v>5</v>
      </c>
      <c r="I5" s="194" t="s">
        <v>4</v>
      </c>
      <c r="J5" s="145" t="s">
        <v>5</v>
      </c>
      <c r="K5" s="95" t="s">
        <v>4</v>
      </c>
      <c r="L5" s="96" t="s">
        <v>5</v>
      </c>
      <c r="M5" s="289" t="s">
        <v>4</v>
      </c>
      <c r="N5" s="288" t="s">
        <v>5</v>
      </c>
    </row>
    <row r="6" spans="1:14" x14ac:dyDescent="0.2">
      <c r="A6" s="8" t="s">
        <v>56</v>
      </c>
      <c r="B6" s="116" t="s">
        <v>57</v>
      </c>
      <c r="C6" s="30" t="s">
        <v>9</v>
      </c>
      <c r="D6" s="233" t="s">
        <v>58</v>
      </c>
      <c r="E6" s="107" t="s">
        <v>9</v>
      </c>
      <c r="F6" s="234" t="s">
        <v>58</v>
      </c>
      <c r="G6" s="69" t="s">
        <v>9</v>
      </c>
      <c r="H6" s="235" t="s">
        <v>58</v>
      </c>
      <c r="I6" s="106" t="s">
        <v>9</v>
      </c>
      <c r="J6" s="236" t="s">
        <v>58</v>
      </c>
      <c r="K6" s="97" t="s">
        <v>9</v>
      </c>
      <c r="L6" s="237" t="s">
        <v>58</v>
      </c>
      <c r="M6" s="1" t="s">
        <v>176</v>
      </c>
      <c r="N6" s="116" t="s">
        <v>57</v>
      </c>
    </row>
    <row r="7" spans="1:14" x14ac:dyDescent="0.2">
      <c r="A7" s="8" t="s">
        <v>56</v>
      </c>
      <c r="B7" s="238" t="s">
        <v>177</v>
      </c>
      <c r="C7" s="30" t="s">
        <v>9</v>
      </c>
      <c r="D7" s="233" t="s">
        <v>60</v>
      </c>
      <c r="E7" s="107" t="s">
        <v>9</v>
      </c>
      <c r="F7" s="234" t="s">
        <v>60</v>
      </c>
      <c r="G7" s="69" t="s">
        <v>9</v>
      </c>
      <c r="H7" s="235" t="s">
        <v>60</v>
      </c>
      <c r="I7" s="106" t="s">
        <v>9</v>
      </c>
      <c r="J7" s="236" t="s">
        <v>60</v>
      </c>
      <c r="K7" s="97" t="s">
        <v>9</v>
      </c>
      <c r="L7" s="237" t="s">
        <v>60</v>
      </c>
      <c r="M7" s="1" t="s">
        <v>176</v>
      </c>
      <c r="N7" s="238" t="s">
        <v>72</v>
      </c>
    </row>
    <row r="8" spans="1:14" x14ac:dyDescent="0.2">
      <c r="A8" s="8" t="s">
        <v>56</v>
      </c>
      <c r="B8" s="238" t="s">
        <v>178</v>
      </c>
      <c r="C8" s="153"/>
      <c r="D8" s="239"/>
      <c r="E8" s="167"/>
      <c r="F8" s="240"/>
      <c r="G8" s="168"/>
      <c r="H8" s="241"/>
      <c r="I8" s="195"/>
      <c r="J8" s="242"/>
      <c r="K8" s="169"/>
      <c r="L8" s="243"/>
      <c r="M8" s="1" t="s">
        <v>176</v>
      </c>
      <c r="N8" s="238" t="s">
        <v>178</v>
      </c>
    </row>
    <row r="9" spans="1:14" x14ac:dyDescent="0.2">
      <c r="A9" s="9"/>
      <c r="B9" s="115"/>
      <c r="C9" s="30" t="s">
        <v>14</v>
      </c>
      <c r="D9" s="124" t="s">
        <v>61</v>
      </c>
      <c r="E9" s="107" t="s">
        <v>14</v>
      </c>
      <c r="F9" s="135" t="s">
        <v>61</v>
      </c>
      <c r="G9" s="69" t="s">
        <v>14</v>
      </c>
      <c r="H9" s="141" t="s">
        <v>61</v>
      </c>
      <c r="I9" s="106" t="s">
        <v>14</v>
      </c>
      <c r="J9" s="146" t="s">
        <v>61</v>
      </c>
      <c r="K9" s="97" t="s">
        <v>14</v>
      </c>
      <c r="L9" s="98" t="s">
        <v>61</v>
      </c>
      <c r="M9" s="1"/>
      <c r="N9" s="115"/>
    </row>
    <row r="10" spans="1:14" x14ac:dyDescent="0.2">
      <c r="A10" s="8" t="s">
        <v>62</v>
      </c>
      <c r="B10" s="116" t="s">
        <v>179</v>
      </c>
      <c r="C10" s="30" t="s">
        <v>14</v>
      </c>
      <c r="D10" s="124" t="s">
        <v>64</v>
      </c>
      <c r="E10" s="107" t="s">
        <v>14</v>
      </c>
      <c r="F10" s="135" t="s">
        <v>64</v>
      </c>
      <c r="G10" s="69" t="s">
        <v>14</v>
      </c>
      <c r="H10" s="141" t="s">
        <v>64</v>
      </c>
      <c r="I10" s="106" t="s">
        <v>14</v>
      </c>
      <c r="J10" s="146" t="s">
        <v>64</v>
      </c>
      <c r="K10" s="97" t="s">
        <v>14</v>
      </c>
      <c r="L10" s="98" t="s">
        <v>64</v>
      </c>
      <c r="M10" s="1" t="s">
        <v>180</v>
      </c>
      <c r="N10" s="116" t="s">
        <v>181</v>
      </c>
    </row>
    <row r="11" spans="1:14" x14ac:dyDescent="0.2">
      <c r="A11" s="8" t="s">
        <v>62</v>
      </c>
      <c r="B11" s="116" t="s">
        <v>179</v>
      </c>
      <c r="C11" s="30" t="s">
        <v>14</v>
      </c>
      <c r="D11" s="124" t="s">
        <v>182</v>
      </c>
      <c r="E11" s="107" t="s">
        <v>14</v>
      </c>
      <c r="F11" s="135" t="s">
        <v>182</v>
      </c>
      <c r="G11" s="69" t="s">
        <v>14</v>
      </c>
      <c r="H11" s="141" t="s">
        <v>182</v>
      </c>
      <c r="I11" s="106" t="s">
        <v>14</v>
      </c>
      <c r="J11" s="146" t="s">
        <v>182</v>
      </c>
      <c r="K11" s="97" t="s">
        <v>14</v>
      </c>
      <c r="L11" s="98" t="s">
        <v>182</v>
      </c>
      <c r="M11" s="1" t="s">
        <v>180</v>
      </c>
      <c r="N11" s="116" t="s">
        <v>183</v>
      </c>
    </row>
    <row r="12" spans="1:14" x14ac:dyDescent="0.2">
      <c r="A12" s="8"/>
      <c r="B12" s="116"/>
      <c r="C12" s="153"/>
      <c r="D12" s="154"/>
      <c r="E12" s="167"/>
      <c r="F12" s="170"/>
      <c r="G12" s="168"/>
      <c r="H12" s="171"/>
      <c r="I12" s="195"/>
      <c r="J12" s="172"/>
      <c r="K12" s="169"/>
      <c r="L12" s="173"/>
      <c r="M12" s="1"/>
      <c r="N12" s="116"/>
    </row>
    <row r="13" spans="1:14" x14ac:dyDescent="0.2">
      <c r="A13" s="8" t="s">
        <v>66</v>
      </c>
      <c r="B13" s="116" t="s">
        <v>64</v>
      </c>
      <c r="C13" s="30" t="s">
        <v>18</v>
      </c>
      <c r="D13" s="124" t="s">
        <v>65</v>
      </c>
      <c r="E13" s="107" t="s">
        <v>18</v>
      </c>
      <c r="F13" s="135" t="s">
        <v>65</v>
      </c>
      <c r="G13" s="69" t="s">
        <v>18</v>
      </c>
      <c r="H13" s="141" t="s">
        <v>65</v>
      </c>
      <c r="I13" s="106" t="s">
        <v>18</v>
      </c>
      <c r="J13" s="146" t="s">
        <v>65</v>
      </c>
      <c r="K13" s="97" t="s">
        <v>18</v>
      </c>
      <c r="L13" s="98" t="s">
        <v>65</v>
      </c>
      <c r="M13" s="1" t="s">
        <v>184</v>
      </c>
      <c r="N13" s="116" t="s">
        <v>64</v>
      </c>
    </row>
    <row r="14" spans="1:14" x14ac:dyDescent="0.2">
      <c r="A14" s="8" t="s">
        <v>68</v>
      </c>
      <c r="B14" s="150" t="s">
        <v>185</v>
      </c>
      <c r="C14" s="30" t="s">
        <v>18</v>
      </c>
      <c r="D14" s="124" t="s">
        <v>67</v>
      </c>
      <c r="E14" s="107" t="s">
        <v>18</v>
      </c>
      <c r="F14" s="135" t="s">
        <v>67</v>
      </c>
      <c r="G14" s="69" t="s">
        <v>18</v>
      </c>
      <c r="H14" s="141" t="s">
        <v>67</v>
      </c>
      <c r="I14" s="106" t="s">
        <v>18</v>
      </c>
      <c r="J14" s="146" t="s">
        <v>67</v>
      </c>
      <c r="K14" s="97" t="s">
        <v>18</v>
      </c>
      <c r="L14" s="98" t="s">
        <v>67</v>
      </c>
      <c r="M14" s="1" t="s">
        <v>186</v>
      </c>
      <c r="N14" s="116" t="s">
        <v>187</v>
      </c>
    </row>
    <row r="15" spans="1:14" x14ac:dyDescent="0.2">
      <c r="A15" s="8" t="s">
        <v>68</v>
      </c>
      <c r="B15" s="150" t="s">
        <v>188</v>
      </c>
      <c r="C15" s="153"/>
      <c r="D15" s="154"/>
      <c r="E15" s="167"/>
      <c r="F15" s="170"/>
      <c r="G15" s="168"/>
      <c r="H15" s="171"/>
      <c r="I15" s="196"/>
      <c r="J15" s="144"/>
      <c r="K15" s="174"/>
      <c r="L15" s="93"/>
      <c r="M15" s="1" t="s">
        <v>186</v>
      </c>
      <c r="N15" s="232" t="s">
        <v>189</v>
      </c>
    </row>
    <row r="16" spans="1:14" x14ac:dyDescent="0.2">
      <c r="A16" s="8" t="s">
        <v>68</v>
      </c>
      <c r="B16" s="116" t="s">
        <v>190</v>
      </c>
      <c r="C16" s="30" t="s">
        <v>20</v>
      </c>
      <c r="D16" s="124" t="s">
        <v>181</v>
      </c>
      <c r="E16" s="107" t="s">
        <v>20</v>
      </c>
      <c r="F16" s="135" t="s">
        <v>181</v>
      </c>
      <c r="G16" s="69" t="s">
        <v>20</v>
      </c>
      <c r="H16" s="141" t="s">
        <v>181</v>
      </c>
      <c r="I16" s="197" t="s">
        <v>20</v>
      </c>
      <c r="J16" s="143" t="s">
        <v>181</v>
      </c>
      <c r="K16" s="99" t="s">
        <v>20</v>
      </c>
      <c r="L16" s="91" t="s">
        <v>181</v>
      </c>
      <c r="M16" s="1" t="s">
        <v>186</v>
      </c>
      <c r="N16" s="116" t="s">
        <v>191</v>
      </c>
    </row>
    <row r="17" spans="1:14" x14ac:dyDescent="0.2">
      <c r="A17" s="8" t="s">
        <v>68</v>
      </c>
      <c r="B17" s="116" t="s">
        <v>192</v>
      </c>
      <c r="C17" s="30" t="s">
        <v>20</v>
      </c>
      <c r="D17" s="124" t="s">
        <v>193</v>
      </c>
      <c r="E17" s="107" t="s">
        <v>20</v>
      </c>
      <c r="F17" s="135" t="s">
        <v>193</v>
      </c>
      <c r="G17" s="69" t="s">
        <v>20</v>
      </c>
      <c r="H17" s="141" t="s">
        <v>193</v>
      </c>
      <c r="I17" s="106" t="s">
        <v>20</v>
      </c>
      <c r="J17" s="146" t="s">
        <v>193</v>
      </c>
      <c r="K17" s="97" t="s">
        <v>20</v>
      </c>
      <c r="L17" s="98" t="s">
        <v>193</v>
      </c>
      <c r="M17" s="1" t="s">
        <v>186</v>
      </c>
      <c r="N17" s="116" t="s">
        <v>194</v>
      </c>
    </row>
    <row r="18" spans="1:14" x14ac:dyDescent="0.2">
      <c r="A18" s="8" t="s">
        <v>68</v>
      </c>
      <c r="B18" s="116" t="s">
        <v>195</v>
      </c>
      <c r="C18" s="30" t="s">
        <v>20</v>
      </c>
      <c r="D18" s="124" t="s">
        <v>183</v>
      </c>
      <c r="E18" s="107" t="s">
        <v>20</v>
      </c>
      <c r="F18" s="135" t="s">
        <v>183</v>
      </c>
      <c r="G18" s="69" t="s">
        <v>20</v>
      </c>
      <c r="H18" s="141" t="s">
        <v>183</v>
      </c>
      <c r="I18" s="106" t="s">
        <v>20</v>
      </c>
      <c r="J18" s="146" t="s">
        <v>183</v>
      </c>
      <c r="K18" s="97" t="s">
        <v>20</v>
      </c>
      <c r="L18" s="98" t="s">
        <v>183</v>
      </c>
      <c r="M18" s="1" t="s">
        <v>186</v>
      </c>
      <c r="N18" s="116" t="s">
        <v>195</v>
      </c>
    </row>
    <row r="19" spans="1:14" x14ac:dyDescent="0.2">
      <c r="A19" s="8" t="s">
        <v>68</v>
      </c>
      <c r="B19" s="116" t="s">
        <v>196</v>
      </c>
      <c r="C19" s="153"/>
      <c r="D19" s="154"/>
      <c r="E19" s="167"/>
      <c r="F19" s="170"/>
      <c r="G19" s="168"/>
      <c r="H19" s="171"/>
      <c r="I19" s="195"/>
      <c r="J19" s="175"/>
      <c r="K19" s="169"/>
      <c r="L19" s="173"/>
      <c r="M19" s="1" t="s">
        <v>186</v>
      </c>
      <c r="N19" s="116" t="s">
        <v>197</v>
      </c>
    </row>
    <row r="20" spans="1:14" x14ac:dyDescent="0.2">
      <c r="A20" s="8" t="s">
        <v>68</v>
      </c>
      <c r="B20" s="116" t="s">
        <v>198</v>
      </c>
      <c r="C20" s="30" t="s">
        <v>71</v>
      </c>
      <c r="D20" s="124" t="s">
        <v>199</v>
      </c>
      <c r="E20" s="107" t="s">
        <v>71</v>
      </c>
      <c r="F20" s="135" t="s">
        <v>199</v>
      </c>
      <c r="G20" s="69" t="s">
        <v>71</v>
      </c>
      <c r="H20" s="141" t="s">
        <v>199</v>
      </c>
      <c r="I20" s="106" t="s">
        <v>71</v>
      </c>
      <c r="J20" s="146" t="s">
        <v>199</v>
      </c>
      <c r="K20" s="97" t="s">
        <v>71</v>
      </c>
      <c r="L20" s="98" t="s">
        <v>199</v>
      </c>
      <c r="M20" s="1" t="s">
        <v>186</v>
      </c>
      <c r="N20" s="116" t="s">
        <v>200</v>
      </c>
    </row>
    <row r="21" spans="1:14" x14ac:dyDescent="0.2">
      <c r="A21" s="8" t="s">
        <v>68</v>
      </c>
      <c r="B21" s="116" t="s">
        <v>197</v>
      </c>
      <c r="C21" s="30" t="s">
        <v>23</v>
      </c>
      <c r="D21" s="124" t="s">
        <v>72</v>
      </c>
      <c r="E21" s="107" t="s">
        <v>23</v>
      </c>
      <c r="F21" s="135" t="s">
        <v>72</v>
      </c>
      <c r="G21" s="69" t="s">
        <v>23</v>
      </c>
      <c r="H21" s="141" t="s">
        <v>72</v>
      </c>
      <c r="I21" s="106" t="s">
        <v>23</v>
      </c>
      <c r="J21" s="146" t="s">
        <v>72</v>
      </c>
      <c r="K21" s="97" t="s">
        <v>23</v>
      </c>
      <c r="L21" s="98" t="s">
        <v>72</v>
      </c>
      <c r="M21" s="1" t="s">
        <v>186</v>
      </c>
      <c r="N21" s="116" t="s">
        <v>201</v>
      </c>
    </row>
    <row r="22" spans="1:14" x14ac:dyDescent="0.2">
      <c r="A22" s="8" t="s">
        <v>68</v>
      </c>
      <c r="B22" s="205" t="s">
        <v>12</v>
      </c>
      <c r="C22" s="30" t="s">
        <v>23</v>
      </c>
      <c r="D22" s="244" t="s">
        <v>76</v>
      </c>
      <c r="E22" s="107" t="s">
        <v>23</v>
      </c>
      <c r="F22" s="245" t="s">
        <v>76</v>
      </c>
      <c r="G22" s="69" t="s">
        <v>23</v>
      </c>
      <c r="H22" s="246" t="s">
        <v>76</v>
      </c>
      <c r="I22" s="106" t="s">
        <v>23</v>
      </c>
      <c r="J22" s="146" t="s">
        <v>76</v>
      </c>
      <c r="K22" s="97" t="s">
        <v>23</v>
      </c>
      <c r="L22" s="98" t="s">
        <v>76</v>
      </c>
      <c r="M22" s="1" t="s">
        <v>186</v>
      </c>
      <c r="N22" s="205" t="s">
        <v>12</v>
      </c>
    </row>
    <row r="23" spans="1:14" x14ac:dyDescent="0.2">
      <c r="A23" s="8" t="s">
        <v>68</v>
      </c>
      <c r="B23" s="205" t="s">
        <v>12</v>
      </c>
      <c r="C23" s="153"/>
      <c r="D23" s="154"/>
      <c r="E23" s="167"/>
      <c r="F23" s="170"/>
      <c r="G23" s="168"/>
      <c r="H23" s="171"/>
      <c r="I23" s="195"/>
      <c r="J23" s="247"/>
      <c r="K23" s="169"/>
      <c r="L23" s="248"/>
      <c r="M23" s="1" t="s">
        <v>186</v>
      </c>
      <c r="N23" s="205" t="s">
        <v>12</v>
      </c>
    </row>
    <row r="24" spans="1:14" x14ac:dyDescent="0.2">
      <c r="A24" s="8"/>
      <c r="B24" s="205"/>
      <c r="C24" s="30" t="s">
        <v>27</v>
      </c>
      <c r="D24" s="124" t="s">
        <v>202</v>
      </c>
      <c r="E24" s="107" t="s">
        <v>27</v>
      </c>
      <c r="F24" s="135" t="s">
        <v>202</v>
      </c>
      <c r="G24" s="69" t="s">
        <v>27</v>
      </c>
      <c r="H24" s="246" t="s">
        <v>202</v>
      </c>
      <c r="I24" s="106" t="s">
        <v>27</v>
      </c>
      <c r="J24" s="146" t="s">
        <v>202</v>
      </c>
      <c r="K24" s="97" t="s">
        <v>27</v>
      </c>
      <c r="L24" s="98" t="s">
        <v>202</v>
      </c>
      <c r="M24" s="1"/>
      <c r="N24" s="116"/>
    </row>
    <row r="25" spans="1:14" x14ac:dyDescent="0.2">
      <c r="A25" s="8" t="s">
        <v>80</v>
      </c>
      <c r="B25" s="116" t="s">
        <v>203</v>
      </c>
      <c r="C25" s="30" t="s">
        <v>27</v>
      </c>
      <c r="D25" s="124" t="s">
        <v>204</v>
      </c>
      <c r="E25" s="107" t="s">
        <v>27</v>
      </c>
      <c r="F25" s="135" t="s">
        <v>204</v>
      </c>
      <c r="G25" s="69" t="s">
        <v>27</v>
      </c>
      <c r="H25" s="141" t="s">
        <v>204</v>
      </c>
      <c r="I25" s="106" t="s">
        <v>27</v>
      </c>
      <c r="J25" s="236" t="s">
        <v>204</v>
      </c>
      <c r="K25" s="97" t="s">
        <v>27</v>
      </c>
      <c r="L25" s="237" t="s">
        <v>204</v>
      </c>
      <c r="M25" s="1" t="s">
        <v>205</v>
      </c>
      <c r="N25" s="116" t="s">
        <v>206</v>
      </c>
    </row>
    <row r="26" spans="1:14" x14ac:dyDescent="0.2">
      <c r="A26" s="8" t="s">
        <v>83</v>
      </c>
      <c r="B26" s="116" t="s">
        <v>207</v>
      </c>
      <c r="C26" s="30" t="s">
        <v>85</v>
      </c>
      <c r="D26" s="244" t="s">
        <v>208</v>
      </c>
      <c r="E26" s="107" t="s">
        <v>85</v>
      </c>
      <c r="F26" s="135" t="s">
        <v>208</v>
      </c>
      <c r="G26" s="69" t="s">
        <v>85</v>
      </c>
      <c r="H26" s="141" t="s">
        <v>208</v>
      </c>
      <c r="I26" s="106" t="s">
        <v>85</v>
      </c>
      <c r="J26" s="249" t="s">
        <v>208</v>
      </c>
      <c r="K26" s="97" t="s">
        <v>85</v>
      </c>
      <c r="L26" s="237" t="s">
        <v>208</v>
      </c>
      <c r="M26" s="1" t="s">
        <v>209</v>
      </c>
      <c r="N26" s="232" t="s">
        <v>210</v>
      </c>
    </row>
    <row r="27" spans="1:14" x14ac:dyDescent="0.2">
      <c r="A27" s="8"/>
      <c r="B27" s="232"/>
      <c r="C27" s="26" t="s">
        <v>88</v>
      </c>
      <c r="D27" s="244" t="s">
        <v>211</v>
      </c>
      <c r="E27" s="176" t="s">
        <v>88</v>
      </c>
      <c r="F27" s="245" t="s">
        <v>211</v>
      </c>
      <c r="G27" s="68" t="s">
        <v>88</v>
      </c>
      <c r="H27" s="246" t="s">
        <v>212</v>
      </c>
      <c r="I27" s="197" t="s">
        <v>88</v>
      </c>
      <c r="J27" s="249" t="s">
        <v>212</v>
      </c>
      <c r="K27" s="99" t="s">
        <v>88</v>
      </c>
      <c r="L27" s="231" t="s">
        <v>212</v>
      </c>
      <c r="M27" s="1"/>
      <c r="N27" s="116"/>
    </row>
    <row r="28" spans="1:14" x14ac:dyDescent="0.2">
      <c r="A28" s="250" t="s">
        <v>70</v>
      </c>
      <c r="B28" s="115"/>
      <c r="C28" s="26" t="s">
        <v>88</v>
      </c>
      <c r="D28" s="244" t="s">
        <v>213</v>
      </c>
      <c r="E28" s="176" t="s">
        <v>88</v>
      </c>
      <c r="F28" s="245" t="s">
        <v>214</v>
      </c>
      <c r="G28" s="68" t="s">
        <v>88</v>
      </c>
      <c r="H28" s="235" t="s">
        <v>215</v>
      </c>
      <c r="I28" s="197" t="s">
        <v>88</v>
      </c>
      <c r="J28" s="249" t="s">
        <v>216</v>
      </c>
      <c r="K28" s="99" t="s">
        <v>88</v>
      </c>
      <c r="L28" s="231" t="s">
        <v>217</v>
      </c>
      <c r="M28" s="1"/>
      <c r="N28" s="232"/>
    </row>
    <row r="29" spans="1:14" x14ac:dyDescent="0.2">
      <c r="A29" s="8" t="s">
        <v>218</v>
      </c>
      <c r="B29" s="232" t="s">
        <v>219</v>
      </c>
      <c r="C29" s="155"/>
      <c r="D29" s="156"/>
      <c r="E29" s="177"/>
      <c r="F29" s="178"/>
      <c r="G29" s="179"/>
      <c r="H29" s="180"/>
      <c r="I29" s="184"/>
      <c r="J29" s="242"/>
      <c r="K29" s="181"/>
      <c r="L29" s="243"/>
      <c r="N29" s="115"/>
    </row>
    <row r="30" spans="1:14" x14ac:dyDescent="0.2">
      <c r="A30" s="8" t="s">
        <v>220</v>
      </c>
      <c r="B30" s="232" t="s">
        <v>221</v>
      </c>
      <c r="C30" s="30" t="s">
        <v>222</v>
      </c>
      <c r="D30" s="125" t="s">
        <v>223</v>
      </c>
      <c r="E30" s="107" t="s">
        <v>222</v>
      </c>
      <c r="F30" s="135" t="s">
        <v>224</v>
      </c>
      <c r="G30" s="69" t="s">
        <v>222</v>
      </c>
      <c r="H30" s="141" t="s">
        <v>224</v>
      </c>
      <c r="I30" s="106" t="s">
        <v>222</v>
      </c>
      <c r="J30" s="249" t="s">
        <v>224</v>
      </c>
      <c r="K30" s="97" t="s">
        <v>222</v>
      </c>
      <c r="L30" s="231" t="s">
        <v>224</v>
      </c>
      <c r="N30" s="115"/>
    </row>
    <row r="31" spans="1:14" x14ac:dyDescent="0.2">
      <c r="A31" s="8"/>
      <c r="B31" s="232"/>
      <c r="C31" s="30" t="s">
        <v>222</v>
      </c>
      <c r="D31" s="125" t="s">
        <v>225</v>
      </c>
      <c r="E31" s="107" t="s">
        <v>222</v>
      </c>
      <c r="F31" s="136" t="s">
        <v>226</v>
      </c>
      <c r="G31" s="69" t="s">
        <v>222</v>
      </c>
      <c r="H31" s="235" t="s">
        <v>227</v>
      </c>
      <c r="I31" s="106" t="s">
        <v>222</v>
      </c>
      <c r="J31" s="249" t="s">
        <v>228</v>
      </c>
      <c r="K31" s="97" t="s">
        <v>222</v>
      </c>
      <c r="L31" s="231" t="s">
        <v>228</v>
      </c>
      <c r="N31" s="115"/>
    </row>
    <row r="32" spans="1:14" x14ac:dyDescent="0.2">
      <c r="A32" s="8"/>
      <c r="B32" s="232"/>
      <c r="C32" s="30" t="s">
        <v>222</v>
      </c>
      <c r="D32" s="244" t="s">
        <v>229</v>
      </c>
      <c r="E32" s="107" t="s">
        <v>222</v>
      </c>
      <c r="F32" s="245" t="s">
        <v>230</v>
      </c>
      <c r="G32" s="69" t="s">
        <v>222</v>
      </c>
      <c r="H32" s="246" t="s">
        <v>217</v>
      </c>
      <c r="I32" s="106" t="s">
        <v>222</v>
      </c>
      <c r="J32" s="147" t="s">
        <v>231</v>
      </c>
      <c r="K32" s="97" t="s">
        <v>222</v>
      </c>
      <c r="L32" s="237" t="s">
        <v>231</v>
      </c>
      <c r="N32" s="115"/>
    </row>
    <row r="33" spans="1:14" x14ac:dyDescent="0.2">
      <c r="A33" s="8"/>
      <c r="B33" s="238"/>
      <c r="C33" s="30" t="s">
        <v>222</v>
      </c>
      <c r="D33" s="244" t="s">
        <v>232</v>
      </c>
      <c r="E33" s="107" t="s">
        <v>222</v>
      </c>
      <c r="F33" s="245" t="s">
        <v>233</v>
      </c>
      <c r="G33" s="69" t="s">
        <v>222</v>
      </c>
      <c r="H33" s="246" t="s">
        <v>230</v>
      </c>
      <c r="I33" s="106" t="s">
        <v>222</v>
      </c>
      <c r="J33" s="236" t="s">
        <v>234</v>
      </c>
      <c r="K33" s="97" t="s">
        <v>222</v>
      </c>
      <c r="L33" s="231" t="s">
        <v>234</v>
      </c>
      <c r="N33" s="115"/>
    </row>
    <row r="34" spans="1:14" x14ac:dyDescent="0.2">
      <c r="A34" s="9"/>
      <c r="B34" s="238"/>
      <c r="C34" s="30" t="s">
        <v>222</v>
      </c>
      <c r="D34" s="244" t="s">
        <v>235</v>
      </c>
      <c r="E34" s="107" t="s">
        <v>222</v>
      </c>
      <c r="F34" s="245" t="s">
        <v>236</v>
      </c>
      <c r="G34" s="69" t="s">
        <v>222</v>
      </c>
      <c r="H34" s="246" t="s">
        <v>237</v>
      </c>
      <c r="I34" s="106" t="s">
        <v>222</v>
      </c>
      <c r="J34" s="249" t="s">
        <v>238</v>
      </c>
      <c r="K34" s="97" t="s">
        <v>222</v>
      </c>
      <c r="L34" s="231" t="s">
        <v>239</v>
      </c>
      <c r="M34" s="251"/>
      <c r="N34" s="115"/>
    </row>
    <row r="35" spans="1:14" x14ac:dyDescent="0.2">
      <c r="A35" s="9"/>
      <c r="B35" s="116"/>
      <c r="C35" s="30" t="s">
        <v>222</v>
      </c>
      <c r="D35" s="244" t="s">
        <v>240</v>
      </c>
      <c r="E35" s="107" t="s">
        <v>222</v>
      </c>
      <c r="F35" s="245" t="s">
        <v>241</v>
      </c>
      <c r="G35" s="69" t="s">
        <v>222</v>
      </c>
      <c r="H35" s="246" t="s">
        <v>242</v>
      </c>
      <c r="I35" s="106" t="s">
        <v>222</v>
      </c>
      <c r="J35" s="249" t="s">
        <v>243</v>
      </c>
      <c r="K35" s="97" t="s">
        <v>222</v>
      </c>
      <c r="L35" s="237" t="s">
        <v>244</v>
      </c>
      <c r="N35" s="115"/>
    </row>
    <row r="36" spans="1:14" x14ac:dyDescent="0.2">
      <c r="A36" s="8"/>
      <c r="B36" s="115"/>
      <c r="C36" s="30" t="s">
        <v>222</v>
      </c>
      <c r="D36" s="244" t="s">
        <v>245</v>
      </c>
      <c r="E36" s="107" t="s">
        <v>222</v>
      </c>
      <c r="F36" s="245" t="s">
        <v>246</v>
      </c>
      <c r="G36" s="69" t="s">
        <v>222</v>
      </c>
      <c r="H36" s="246" t="s">
        <v>246</v>
      </c>
      <c r="I36" s="106" t="s">
        <v>222</v>
      </c>
      <c r="J36" s="236" t="s">
        <v>247</v>
      </c>
      <c r="K36" s="97" t="s">
        <v>222</v>
      </c>
      <c r="L36" s="231" t="s">
        <v>248</v>
      </c>
      <c r="N36" s="115"/>
    </row>
    <row r="37" spans="1:14" x14ac:dyDescent="0.2">
      <c r="A37" s="8"/>
      <c r="B37" s="115"/>
      <c r="C37" s="30" t="s">
        <v>222</v>
      </c>
      <c r="D37" s="244" t="s">
        <v>249</v>
      </c>
      <c r="E37" s="107" t="s">
        <v>222</v>
      </c>
      <c r="F37" s="234" t="s">
        <v>250</v>
      </c>
      <c r="G37" s="69" t="s">
        <v>222</v>
      </c>
      <c r="H37" s="235" t="s">
        <v>250</v>
      </c>
      <c r="I37" s="106" t="s">
        <v>222</v>
      </c>
      <c r="J37" s="249" t="s">
        <v>248</v>
      </c>
      <c r="K37" s="97" t="s">
        <v>222</v>
      </c>
      <c r="L37" s="231" t="s">
        <v>251</v>
      </c>
      <c r="N37" s="115"/>
    </row>
    <row r="38" spans="1:14" x14ac:dyDescent="0.2">
      <c r="A38" s="8"/>
      <c r="B38" s="116"/>
      <c r="C38" s="30" t="s">
        <v>222</v>
      </c>
      <c r="D38" s="244" t="s">
        <v>252</v>
      </c>
      <c r="E38" s="107" t="s">
        <v>222</v>
      </c>
      <c r="F38" s="245" t="s">
        <v>216</v>
      </c>
      <c r="G38" s="69" t="s">
        <v>222</v>
      </c>
      <c r="H38" s="246" t="s">
        <v>216</v>
      </c>
      <c r="I38" s="106" t="s">
        <v>222</v>
      </c>
      <c r="J38" s="249" t="s">
        <v>251</v>
      </c>
      <c r="K38" s="97" t="s">
        <v>222</v>
      </c>
      <c r="L38" s="231" t="s">
        <v>216</v>
      </c>
      <c r="N38" s="115"/>
    </row>
    <row r="39" spans="1:14" x14ac:dyDescent="0.2">
      <c r="A39" s="8"/>
      <c r="B39" s="116"/>
      <c r="C39" s="30" t="s">
        <v>222</v>
      </c>
      <c r="D39" s="233" t="s">
        <v>253</v>
      </c>
      <c r="E39" s="107" t="s">
        <v>222</v>
      </c>
      <c r="F39" s="234" t="s">
        <v>254</v>
      </c>
      <c r="G39" s="69" t="s">
        <v>222</v>
      </c>
      <c r="H39" s="235" t="s">
        <v>254</v>
      </c>
      <c r="I39" s="106" t="s">
        <v>222</v>
      </c>
      <c r="J39" s="249" t="s">
        <v>253</v>
      </c>
      <c r="K39" s="97" t="s">
        <v>222</v>
      </c>
      <c r="L39" s="231" t="s">
        <v>253</v>
      </c>
      <c r="N39" s="115"/>
    </row>
    <row r="40" spans="1:14" x14ac:dyDescent="0.2">
      <c r="A40" s="8"/>
      <c r="B40" s="238"/>
      <c r="C40" s="157"/>
      <c r="D40" s="156"/>
      <c r="E40" s="182"/>
      <c r="F40" s="178"/>
      <c r="G40" s="183"/>
      <c r="H40" s="180"/>
      <c r="I40" s="196"/>
      <c r="J40" s="247"/>
      <c r="K40" s="174"/>
      <c r="L40" s="248"/>
      <c r="N40" s="115"/>
    </row>
    <row r="41" spans="1:14" x14ac:dyDescent="0.2">
      <c r="A41" s="8"/>
      <c r="B41" s="238"/>
      <c r="C41" s="30" t="s">
        <v>222</v>
      </c>
      <c r="D41" s="125" t="s">
        <v>255</v>
      </c>
      <c r="E41" s="107" t="s">
        <v>222</v>
      </c>
      <c r="F41" s="234" t="s">
        <v>256</v>
      </c>
      <c r="G41" s="69" t="s">
        <v>222</v>
      </c>
      <c r="H41" s="235" t="s">
        <v>256</v>
      </c>
      <c r="I41" s="106" t="s">
        <v>222</v>
      </c>
      <c r="J41" s="249" t="s">
        <v>255</v>
      </c>
      <c r="K41" s="97" t="s">
        <v>222</v>
      </c>
      <c r="L41" s="231" t="s">
        <v>255</v>
      </c>
      <c r="N41" s="115"/>
    </row>
    <row r="42" spans="1:14" x14ac:dyDescent="0.2">
      <c r="A42" s="8"/>
      <c r="B42" s="238"/>
      <c r="C42" s="30" t="s">
        <v>222</v>
      </c>
      <c r="D42" s="244" t="s">
        <v>257</v>
      </c>
      <c r="E42" s="107" t="s">
        <v>222</v>
      </c>
      <c r="F42" s="245" t="s">
        <v>258</v>
      </c>
      <c r="G42" s="69" t="s">
        <v>222</v>
      </c>
      <c r="H42" s="246" t="s">
        <v>258</v>
      </c>
      <c r="I42" s="106" t="s">
        <v>222</v>
      </c>
      <c r="J42" s="249" t="s">
        <v>259</v>
      </c>
      <c r="K42" s="97" t="s">
        <v>222</v>
      </c>
      <c r="L42" s="231" t="s">
        <v>259</v>
      </c>
      <c r="N42" s="115"/>
    </row>
    <row r="43" spans="1:14" x14ac:dyDescent="0.2">
      <c r="A43" s="8"/>
      <c r="B43" s="238"/>
      <c r="C43" s="30" t="s">
        <v>222</v>
      </c>
      <c r="D43" s="244" t="s">
        <v>260</v>
      </c>
      <c r="E43" s="107" t="s">
        <v>222</v>
      </c>
      <c r="F43" s="245" t="s">
        <v>260</v>
      </c>
      <c r="G43" s="69" t="s">
        <v>222</v>
      </c>
      <c r="H43" s="246" t="s">
        <v>233</v>
      </c>
      <c r="I43" s="106" t="s">
        <v>222</v>
      </c>
      <c r="J43" s="249" t="s">
        <v>261</v>
      </c>
      <c r="K43" s="97" t="s">
        <v>222</v>
      </c>
      <c r="L43" s="231" t="s">
        <v>238</v>
      </c>
      <c r="N43" s="115"/>
    </row>
    <row r="44" spans="1:14" x14ac:dyDescent="0.2">
      <c r="A44" s="8"/>
      <c r="B44" s="238"/>
      <c r="C44" s="30" t="s">
        <v>222</v>
      </c>
      <c r="D44" s="244" t="s">
        <v>262</v>
      </c>
      <c r="E44" s="107" t="s">
        <v>222</v>
      </c>
      <c r="F44" s="245" t="s">
        <v>257</v>
      </c>
      <c r="G44" s="69" t="s">
        <v>222</v>
      </c>
      <c r="H44" s="235" t="s">
        <v>263</v>
      </c>
      <c r="I44" s="106" t="s">
        <v>222</v>
      </c>
      <c r="J44" s="249" t="s">
        <v>264</v>
      </c>
      <c r="K44" s="97" t="s">
        <v>222</v>
      </c>
      <c r="L44" s="231" t="s">
        <v>265</v>
      </c>
      <c r="N44" s="115"/>
    </row>
    <row r="45" spans="1:14" x14ac:dyDescent="0.2">
      <c r="A45" s="8"/>
      <c r="B45" s="238"/>
      <c r="C45" s="30" t="s">
        <v>222</v>
      </c>
      <c r="D45" s="244" t="s">
        <v>266</v>
      </c>
      <c r="E45" s="107" t="s">
        <v>222</v>
      </c>
      <c r="F45" s="245" t="s">
        <v>267</v>
      </c>
      <c r="G45" s="69" t="s">
        <v>222</v>
      </c>
      <c r="H45" s="235" t="s">
        <v>268</v>
      </c>
      <c r="I45" s="106" t="s">
        <v>222</v>
      </c>
      <c r="J45" s="249" t="s">
        <v>269</v>
      </c>
      <c r="K45" s="97" t="s">
        <v>222</v>
      </c>
      <c r="L45" s="231" t="s">
        <v>269</v>
      </c>
      <c r="N45" s="115"/>
    </row>
    <row r="46" spans="1:14" x14ac:dyDescent="0.2">
      <c r="A46" s="8"/>
      <c r="B46" s="238"/>
      <c r="C46" s="30" t="s">
        <v>222</v>
      </c>
      <c r="D46" s="233" t="s">
        <v>270</v>
      </c>
      <c r="E46" s="107" t="s">
        <v>222</v>
      </c>
      <c r="F46" s="234" t="s">
        <v>268</v>
      </c>
      <c r="G46" s="69" t="s">
        <v>222</v>
      </c>
      <c r="H46" s="235" t="s">
        <v>271</v>
      </c>
      <c r="I46" s="106" t="s">
        <v>222</v>
      </c>
      <c r="J46" s="249" t="s">
        <v>272</v>
      </c>
      <c r="K46" s="97" t="s">
        <v>222</v>
      </c>
      <c r="L46" s="231" t="s">
        <v>272</v>
      </c>
      <c r="N46" s="115"/>
    </row>
    <row r="47" spans="1:14" x14ac:dyDescent="0.2">
      <c r="A47" s="9"/>
      <c r="B47" s="238"/>
      <c r="C47" s="30" t="s">
        <v>222</v>
      </c>
      <c r="D47" s="233" t="s">
        <v>273</v>
      </c>
      <c r="E47" s="107" t="s">
        <v>222</v>
      </c>
      <c r="F47" s="234" t="s">
        <v>271</v>
      </c>
      <c r="G47" s="69" t="s">
        <v>222</v>
      </c>
      <c r="H47" s="235" t="s">
        <v>274</v>
      </c>
      <c r="I47" s="106" t="s">
        <v>222</v>
      </c>
      <c r="J47" s="249" t="s">
        <v>275</v>
      </c>
      <c r="K47" s="97" t="s">
        <v>222</v>
      </c>
      <c r="L47" s="231" t="s">
        <v>275</v>
      </c>
      <c r="N47" s="115"/>
    </row>
    <row r="48" spans="1:14" x14ac:dyDescent="0.2">
      <c r="A48" s="9"/>
      <c r="B48" s="238"/>
      <c r="C48" s="30" t="s">
        <v>222</v>
      </c>
      <c r="D48" s="233" t="s">
        <v>272</v>
      </c>
      <c r="E48" s="107" t="s">
        <v>222</v>
      </c>
      <c r="F48" s="234" t="s">
        <v>274</v>
      </c>
      <c r="G48" s="69" t="s">
        <v>222</v>
      </c>
      <c r="H48" s="235" t="s">
        <v>276</v>
      </c>
      <c r="I48" s="106" t="s">
        <v>222</v>
      </c>
      <c r="J48" s="249" t="s">
        <v>276</v>
      </c>
      <c r="K48" s="97" t="s">
        <v>222</v>
      </c>
      <c r="L48" s="231" t="s">
        <v>276</v>
      </c>
      <c r="N48" s="115"/>
    </row>
    <row r="49" spans="1:14" x14ac:dyDescent="0.2">
      <c r="A49" s="8"/>
      <c r="B49" s="115"/>
      <c r="C49" s="30" t="s">
        <v>222</v>
      </c>
      <c r="D49" s="233" t="s">
        <v>275</v>
      </c>
      <c r="E49" s="107" t="s">
        <v>222</v>
      </c>
      <c r="F49" s="234" t="s">
        <v>276</v>
      </c>
      <c r="G49" s="69" t="s">
        <v>222</v>
      </c>
      <c r="H49" s="235" t="s">
        <v>277</v>
      </c>
      <c r="I49" s="106" t="s">
        <v>222</v>
      </c>
      <c r="J49" s="249" t="s">
        <v>278</v>
      </c>
      <c r="K49" s="97" t="s">
        <v>222</v>
      </c>
      <c r="L49" s="231" t="s">
        <v>278</v>
      </c>
      <c r="N49" s="115"/>
    </row>
    <row r="50" spans="1:14" x14ac:dyDescent="0.2">
      <c r="A50" s="8"/>
      <c r="B50" s="115"/>
      <c r="C50" s="153"/>
      <c r="D50" s="239"/>
      <c r="E50" s="167"/>
      <c r="F50" s="240"/>
      <c r="G50" s="168"/>
      <c r="H50" s="241"/>
      <c r="I50" s="195"/>
      <c r="J50" s="247"/>
      <c r="K50" s="169"/>
      <c r="L50" s="248"/>
      <c r="N50" s="115"/>
    </row>
    <row r="51" spans="1:14" hidden="1" x14ac:dyDescent="0.2">
      <c r="A51" s="8"/>
      <c r="B51" s="115"/>
      <c r="C51" s="30" t="s">
        <v>279</v>
      </c>
      <c r="D51" s="233" t="s">
        <v>280</v>
      </c>
      <c r="E51" s="107" t="s">
        <v>279</v>
      </c>
      <c r="F51" s="234" t="s">
        <v>280</v>
      </c>
      <c r="G51" s="69" t="s">
        <v>279</v>
      </c>
      <c r="H51" s="235" t="s">
        <v>280</v>
      </c>
      <c r="I51" s="106" t="s">
        <v>279</v>
      </c>
      <c r="J51" s="249" t="s">
        <v>280</v>
      </c>
      <c r="K51" s="97" t="s">
        <v>279</v>
      </c>
      <c r="L51" s="231" t="s">
        <v>280</v>
      </c>
      <c r="N51" s="115"/>
    </row>
    <row r="52" spans="1:14" hidden="1" x14ac:dyDescent="0.2">
      <c r="A52" s="8"/>
      <c r="B52" s="115"/>
      <c r="C52" s="30" t="s">
        <v>279</v>
      </c>
      <c r="D52" s="233" t="s">
        <v>281</v>
      </c>
      <c r="E52" s="107" t="s">
        <v>279</v>
      </c>
      <c r="F52" s="199" t="s">
        <v>183</v>
      </c>
      <c r="G52" s="69" t="s">
        <v>279</v>
      </c>
      <c r="H52" s="200" t="s">
        <v>183</v>
      </c>
      <c r="I52" s="106" t="s">
        <v>279</v>
      </c>
      <c r="J52" s="201" t="s">
        <v>183</v>
      </c>
      <c r="K52" s="97" t="s">
        <v>279</v>
      </c>
      <c r="L52" s="202" t="s">
        <v>183</v>
      </c>
      <c r="N52" s="115"/>
    </row>
    <row r="53" spans="1:14" hidden="1" x14ac:dyDescent="0.2">
      <c r="A53" s="10"/>
      <c r="B53" s="117"/>
      <c r="C53" s="153"/>
      <c r="D53" s="154"/>
      <c r="E53" s="167"/>
      <c r="F53" s="170"/>
      <c r="G53" s="168"/>
      <c r="H53" s="171"/>
      <c r="I53" s="195"/>
      <c r="J53" s="247"/>
      <c r="K53" s="169"/>
      <c r="L53" s="248"/>
      <c r="N53" s="115"/>
    </row>
    <row r="54" spans="1:14" x14ac:dyDescent="0.2">
      <c r="A54" s="10"/>
      <c r="B54" s="117"/>
      <c r="C54" s="30" t="s">
        <v>116</v>
      </c>
      <c r="D54" s="126"/>
      <c r="E54" s="107" t="s">
        <v>116</v>
      </c>
      <c r="F54" s="126"/>
      <c r="G54" s="69" t="s">
        <v>116</v>
      </c>
      <c r="H54" s="141" t="s">
        <v>200</v>
      </c>
      <c r="I54" s="106" t="s">
        <v>116</v>
      </c>
      <c r="J54" s="126"/>
      <c r="K54" s="97" t="s">
        <v>116</v>
      </c>
      <c r="L54" s="275" t="s">
        <v>200</v>
      </c>
      <c r="N54" s="115"/>
    </row>
    <row r="55" spans="1:14" x14ac:dyDescent="0.2">
      <c r="A55" s="8"/>
      <c r="B55" s="238"/>
      <c r="C55" s="153"/>
      <c r="D55" s="252"/>
      <c r="E55" s="167"/>
      <c r="F55" s="207"/>
      <c r="G55" s="168"/>
      <c r="H55" s="241" t="s">
        <v>282</v>
      </c>
      <c r="I55" s="195"/>
      <c r="J55" s="253"/>
      <c r="K55" s="169"/>
      <c r="L55" s="212" t="s">
        <v>12</v>
      </c>
      <c r="N55" s="115"/>
    </row>
    <row r="56" spans="1:14" x14ac:dyDescent="0.2">
      <c r="A56" s="8"/>
      <c r="B56" s="238"/>
      <c r="C56" s="158" t="s">
        <v>118</v>
      </c>
      <c r="D56" s="276" t="s">
        <v>119</v>
      </c>
      <c r="E56" s="107" t="s">
        <v>118</v>
      </c>
      <c r="F56" s="255"/>
      <c r="G56" s="69" t="s">
        <v>118</v>
      </c>
      <c r="H56" s="235" t="s">
        <v>119</v>
      </c>
      <c r="I56" s="106" t="s">
        <v>118</v>
      </c>
      <c r="J56" s="254"/>
      <c r="K56" s="97" t="s">
        <v>118</v>
      </c>
      <c r="L56" s="231" t="s">
        <v>119</v>
      </c>
      <c r="N56" s="115"/>
    </row>
    <row r="57" spans="1:14" x14ac:dyDescent="0.2">
      <c r="A57" s="9"/>
      <c r="B57" s="115"/>
      <c r="C57" s="30" t="s">
        <v>120</v>
      </c>
      <c r="D57" s="255" t="s">
        <v>59</v>
      </c>
      <c r="E57" s="107" t="s">
        <v>120</v>
      </c>
      <c r="F57" s="254"/>
      <c r="G57" s="69" t="s">
        <v>283</v>
      </c>
      <c r="H57" s="235" t="s">
        <v>284</v>
      </c>
      <c r="I57" s="106" t="s">
        <v>120</v>
      </c>
      <c r="J57" s="254"/>
      <c r="K57" s="97" t="s">
        <v>283</v>
      </c>
      <c r="L57" s="231" t="s">
        <v>284</v>
      </c>
      <c r="N57" s="115"/>
    </row>
    <row r="58" spans="1:14" x14ac:dyDescent="0.2">
      <c r="A58" s="9"/>
      <c r="B58" s="115"/>
      <c r="C58" s="30" t="s">
        <v>121</v>
      </c>
      <c r="D58" s="255"/>
      <c r="E58" s="107" t="s">
        <v>121</v>
      </c>
      <c r="F58" s="255"/>
      <c r="G58" s="69" t="s">
        <v>121</v>
      </c>
      <c r="H58" s="235" t="s">
        <v>285</v>
      </c>
      <c r="I58" s="106" t="s">
        <v>121</v>
      </c>
      <c r="J58" s="254"/>
      <c r="K58" s="97" t="s">
        <v>121</v>
      </c>
      <c r="L58" s="231" t="s">
        <v>286</v>
      </c>
      <c r="N58" s="115"/>
    </row>
    <row r="59" spans="1:14" x14ac:dyDescent="0.2">
      <c r="A59" s="9"/>
      <c r="B59" s="115"/>
      <c r="C59" s="30" t="s">
        <v>121</v>
      </c>
      <c r="D59" s="255"/>
      <c r="E59" s="107" t="s">
        <v>121</v>
      </c>
      <c r="F59" s="255"/>
      <c r="G59" s="69" t="s">
        <v>121</v>
      </c>
      <c r="H59" s="235" t="s">
        <v>287</v>
      </c>
      <c r="I59" s="106" t="s">
        <v>121</v>
      </c>
      <c r="J59" s="254"/>
      <c r="K59" s="97" t="s">
        <v>121</v>
      </c>
      <c r="L59" s="231" t="s">
        <v>137</v>
      </c>
      <c r="N59" s="115"/>
    </row>
    <row r="60" spans="1:14" x14ac:dyDescent="0.2">
      <c r="A60" s="9"/>
      <c r="B60" s="115"/>
      <c r="C60" s="153" t="s">
        <v>121</v>
      </c>
      <c r="D60" s="252"/>
      <c r="E60" s="167" t="s">
        <v>121</v>
      </c>
      <c r="F60" s="252"/>
      <c r="G60" s="168" t="s">
        <v>121</v>
      </c>
      <c r="H60" s="241" t="s">
        <v>288</v>
      </c>
      <c r="I60" s="195" t="s">
        <v>121</v>
      </c>
      <c r="J60" s="253"/>
      <c r="K60" s="169" t="s">
        <v>121</v>
      </c>
      <c r="L60" s="210" t="s">
        <v>289</v>
      </c>
      <c r="N60" s="115"/>
    </row>
    <row r="61" spans="1:14" x14ac:dyDescent="0.2">
      <c r="A61" s="9"/>
      <c r="B61" s="115"/>
      <c r="C61" s="30" t="s">
        <v>290</v>
      </c>
      <c r="D61" s="255"/>
      <c r="E61" s="107" t="s">
        <v>290</v>
      </c>
      <c r="F61" s="255"/>
      <c r="G61" s="69" t="s">
        <v>290</v>
      </c>
      <c r="H61" s="246" t="s">
        <v>285</v>
      </c>
      <c r="I61" s="106" t="s">
        <v>290</v>
      </c>
      <c r="J61" s="254"/>
      <c r="K61" s="97" t="s">
        <v>290</v>
      </c>
      <c r="L61" s="231" t="s">
        <v>286</v>
      </c>
      <c r="N61" s="115"/>
    </row>
    <row r="62" spans="1:14" x14ac:dyDescent="0.2">
      <c r="A62" s="9"/>
      <c r="B62" s="115"/>
      <c r="C62" s="30" t="s">
        <v>290</v>
      </c>
      <c r="D62" s="255"/>
      <c r="E62" s="107" t="s">
        <v>290</v>
      </c>
      <c r="F62" s="255"/>
      <c r="G62" s="69" t="s">
        <v>290</v>
      </c>
      <c r="H62" s="246" t="s">
        <v>287</v>
      </c>
      <c r="I62" s="106" t="s">
        <v>290</v>
      </c>
      <c r="J62" s="254"/>
      <c r="K62" s="97" t="s">
        <v>290</v>
      </c>
      <c r="L62" s="231" t="s">
        <v>137</v>
      </c>
      <c r="N62" s="115"/>
    </row>
    <row r="63" spans="1:14" x14ac:dyDescent="0.2">
      <c r="A63" s="9"/>
      <c r="B63" s="115"/>
      <c r="C63" s="153" t="s">
        <v>290</v>
      </c>
      <c r="D63" s="252"/>
      <c r="E63" s="167" t="s">
        <v>290</v>
      </c>
      <c r="F63" s="252"/>
      <c r="G63" s="168" t="s">
        <v>290</v>
      </c>
      <c r="H63" s="256" t="s">
        <v>288</v>
      </c>
      <c r="I63" s="195" t="s">
        <v>290</v>
      </c>
      <c r="J63" s="253"/>
      <c r="K63" s="169" t="s">
        <v>290</v>
      </c>
      <c r="L63" s="248" t="s">
        <v>289</v>
      </c>
      <c r="N63" s="115"/>
    </row>
    <row r="64" spans="1:14" x14ac:dyDescent="0.2">
      <c r="A64" s="8"/>
      <c r="B64" s="238"/>
      <c r="C64" s="26" t="s">
        <v>291</v>
      </c>
      <c r="D64" s="244" t="s">
        <v>292</v>
      </c>
      <c r="E64" s="176" t="s">
        <v>291</v>
      </c>
      <c r="F64" s="245" t="s">
        <v>293</v>
      </c>
      <c r="G64" s="68" t="s">
        <v>291</v>
      </c>
      <c r="H64" s="246" t="s">
        <v>293</v>
      </c>
      <c r="I64" s="197" t="s">
        <v>291</v>
      </c>
      <c r="J64" s="201" t="s">
        <v>12</v>
      </c>
      <c r="K64" s="206" t="s">
        <v>291</v>
      </c>
      <c r="L64" s="231" t="s">
        <v>294</v>
      </c>
      <c r="N64" s="115"/>
    </row>
    <row r="65" spans="1:14" x14ac:dyDescent="0.2">
      <c r="A65" s="8"/>
      <c r="B65" s="238"/>
      <c r="C65" s="155" t="s">
        <v>291</v>
      </c>
      <c r="D65" s="257" t="s">
        <v>295</v>
      </c>
      <c r="E65" s="177" t="s">
        <v>291</v>
      </c>
      <c r="F65" s="240" t="s">
        <v>282</v>
      </c>
      <c r="G65" s="179" t="s">
        <v>291</v>
      </c>
      <c r="H65" s="256" t="s">
        <v>296</v>
      </c>
      <c r="I65" s="184" t="s">
        <v>291</v>
      </c>
      <c r="J65" s="211" t="s">
        <v>12</v>
      </c>
      <c r="K65" s="208" t="s">
        <v>291</v>
      </c>
      <c r="L65" s="210" t="s">
        <v>12</v>
      </c>
      <c r="N65" s="115"/>
    </row>
    <row r="66" spans="1:14" x14ac:dyDescent="0.2">
      <c r="A66" s="8"/>
      <c r="B66" s="238"/>
      <c r="C66" s="26" t="s">
        <v>297</v>
      </c>
      <c r="D66" s="255"/>
      <c r="E66" s="176" t="s">
        <v>298</v>
      </c>
      <c r="F66" s="245" t="s">
        <v>299</v>
      </c>
      <c r="G66" s="68" t="s">
        <v>298</v>
      </c>
      <c r="H66" s="246" t="s">
        <v>299</v>
      </c>
      <c r="I66" s="197" t="s">
        <v>298</v>
      </c>
      <c r="J66" s="249" t="s">
        <v>299</v>
      </c>
      <c r="K66" s="99" t="s">
        <v>298</v>
      </c>
      <c r="L66" s="231" t="s">
        <v>299</v>
      </c>
      <c r="M66" s="251"/>
      <c r="N66" s="115"/>
    </row>
    <row r="67" spans="1:14" x14ac:dyDescent="0.2">
      <c r="A67" s="8"/>
      <c r="B67" s="238"/>
      <c r="C67" s="26" t="s">
        <v>297</v>
      </c>
      <c r="D67" s="255"/>
      <c r="E67" s="176" t="s">
        <v>298</v>
      </c>
      <c r="F67" s="245" t="s">
        <v>299</v>
      </c>
      <c r="G67" s="68" t="s">
        <v>300</v>
      </c>
      <c r="H67" s="246" t="s">
        <v>299</v>
      </c>
      <c r="I67" s="197" t="s">
        <v>298</v>
      </c>
      <c r="J67" s="249" t="s">
        <v>299</v>
      </c>
      <c r="K67" s="97" t="s">
        <v>298</v>
      </c>
      <c r="L67" s="231" t="s">
        <v>299</v>
      </c>
      <c r="M67" s="251"/>
      <c r="N67" s="115"/>
    </row>
    <row r="68" spans="1:14" x14ac:dyDescent="0.2">
      <c r="A68" s="8"/>
      <c r="B68" s="238"/>
      <c r="C68" s="26" t="s">
        <v>297</v>
      </c>
      <c r="D68" s="255"/>
      <c r="E68" s="176" t="s">
        <v>298</v>
      </c>
      <c r="F68" s="245" t="s">
        <v>299</v>
      </c>
      <c r="G68" s="68" t="s">
        <v>298</v>
      </c>
      <c r="H68" s="246" t="s">
        <v>299</v>
      </c>
      <c r="I68" s="197" t="s">
        <v>298</v>
      </c>
      <c r="J68" s="249" t="s">
        <v>299</v>
      </c>
      <c r="K68" s="97" t="s">
        <v>298</v>
      </c>
      <c r="L68" s="231" t="s">
        <v>299</v>
      </c>
      <c r="N68" s="232"/>
    </row>
    <row r="69" spans="1:14" x14ac:dyDescent="0.2">
      <c r="A69" s="8"/>
      <c r="B69" s="238"/>
      <c r="C69" s="157"/>
      <c r="D69" s="156"/>
      <c r="E69" s="177"/>
      <c r="F69" s="178"/>
      <c r="G69" s="179"/>
      <c r="H69" s="180"/>
      <c r="I69" s="184"/>
      <c r="J69" s="247"/>
      <c r="K69" s="169"/>
      <c r="L69" s="248"/>
      <c r="N69" s="232"/>
    </row>
    <row r="70" spans="1:14" x14ac:dyDescent="0.2">
      <c r="A70" s="10"/>
      <c r="B70" s="115"/>
      <c r="C70" s="30" t="s">
        <v>301</v>
      </c>
      <c r="D70" s="233" t="s">
        <v>207</v>
      </c>
      <c r="E70" s="107" t="s">
        <v>302</v>
      </c>
      <c r="F70" s="234" t="s">
        <v>206</v>
      </c>
      <c r="G70" s="68" t="s">
        <v>302</v>
      </c>
      <c r="H70" s="246" t="s">
        <v>206</v>
      </c>
      <c r="I70" s="106" t="s">
        <v>302</v>
      </c>
      <c r="J70" s="249" t="s">
        <v>207</v>
      </c>
      <c r="K70" s="97" t="s">
        <v>302</v>
      </c>
      <c r="L70" s="231" t="s">
        <v>207</v>
      </c>
      <c r="N70" s="232"/>
    </row>
    <row r="71" spans="1:14" x14ac:dyDescent="0.2">
      <c r="A71" s="8"/>
      <c r="B71" s="238"/>
      <c r="C71" s="30" t="s">
        <v>301</v>
      </c>
      <c r="D71" s="244" t="s">
        <v>203</v>
      </c>
      <c r="E71" s="107" t="s">
        <v>303</v>
      </c>
      <c r="F71" s="245" t="s">
        <v>304</v>
      </c>
      <c r="G71" s="69" t="s">
        <v>303</v>
      </c>
      <c r="H71" s="235" t="s">
        <v>304</v>
      </c>
      <c r="I71" s="106" t="s">
        <v>303</v>
      </c>
      <c r="J71" s="249" t="s">
        <v>203</v>
      </c>
      <c r="K71" s="97" t="s">
        <v>303</v>
      </c>
      <c r="L71" s="185" t="s">
        <v>203</v>
      </c>
      <c r="N71" s="232"/>
    </row>
    <row r="72" spans="1:14" x14ac:dyDescent="0.2">
      <c r="A72" s="8"/>
      <c r="B72" s="238"/>
      <c r="C72" s="30" t="s">
        <v>301</v>
      </c>
      <c r="D72" s="233" t="s">
        <v>305</v>
      </c>
      <c r="E72" s="107" t="s">
        <v>303</v>
      </c>
      <c r="F72" s="234" t="s">
        <v>306</v>
      </c>
      <c r="G72" s="69" t="s">
        <v>303</v>
      </c>
      <c r="H72" s="246" t="s">
        <v>306</v>
      </c>
      <c r="I72" s="106" t="s">
        <v>303</v>
      </c>
      <c r="J72" s="201" t="s">
        <v>12</v>
      </c>
      <c r="K72" s="97" t="s">
        <v>303</v>
      </c>
      <c r="L72" s="209" t="s">
        <v>12</v>
      </c>
      <c r="N72" s="232"/>
    </row>
    <row r="73" spans="1:14" x14ac:dyDescent="0.2">
      <c r="A73" s="8"/>
      <c r="B73" s="238"/>
      <c r="C73" s="30"/>
      <c r="D73" s="122"/>
      <c r="E73" s="107" t="s">
        <v>307</v>
      </c>
      <c r="F73" s="203" t="s">
        <v>12</v>
      </c>
      <c r="G73" s="69" t="s">
        <v>307</v>
      </c>
      <c r="H73" s="204" t="s">
        <v>12</v>
      </c>
      <c r="I73" s="106" t="s">
        <v>307</v>
      </c>
      <c r="J73" s="249" t="s">
        <v>206</v>
      </c>
      <c r="K73" s="97" t="s">
        <v>307</v>
      </c>
      <c r="L73" s="231" t="s">
        <v>206</v>
      </c>
      <c r="N73" s="232"/>
    </row>
    <row r="74" spans="1:14" x14ac:dyDescent="0.2">
      <c r="A74" s="8"/>
      <c r="B74" s="238"/>
      <c r="C74" s="153" t="s">
        <v>70</v>
      </c>
      <c r="D74" s="257"/>
      <c r="E74" s="167" t="s">
        <v>307</v>
      </c>
      <c r="F74" s="258" t="s">
        <v>304</v>
      </c>
      <c r="G74" s="168" t="s">
        <v>307</v>
      </c>
      <c r="H74" s="256" t="s">
        <v>304</v>
      </c>
      <c r="I74" s="195" t="s">
        <v>307</v>
      </c>
      <c r="J74" s="247" t="s">
        <v>210</v>
      </c>
      <c r="K74" s="169" t="s">
        <v>307</v>
      </c>
      <c r="L74" s="248" t="s">
        <v>210</v>
      </c>
      <c r="N74" s="232"/>
    </row>
    <row r="75" spans="1:14" ht="13.5" customHeight="1" x14ac:dyDescent="0.2">
      <c r="A75" s="10"/>
      <c r="B75" s="117"/>
      <c r="C75" s="158" t="s">
        <v>308</v>
      </c>
      <c r="D75" s="277" t="s">
        <v>309</v>
      </c>
      <c r="E75" s="107" t="s">
        <v>310</v>
      </c>
      <c r="F75" s="245" t="s">
        <v>309</v>
      </c>
      <c r="G75" s="69" t="s">
        <v>308</v>
      </c>
      <c r="H75" s="246" t="s">
        <v>309</v>
      </c>
      <c r="I75" s="106" t="s">
        <v>310</v>
      </c>
      <c r="J75" s="249" t="s">
        <v>309</v>
      </c>
      <c r="K75" s="97" t="s">
        <v>311</v>
      </c>
      <c r="L75" s="254" t="s">
        <v>70</v>
      </c>
      <c r="N75" s="232"/>
    </row>
    <row r="76" spans="1:14" ht="13.5" customHeight="1" x14ac:dyDescent="0.2">
      <c r="A76" s="10"/>
      <c r="B76" s="117"/>
      <c r="C76" s="30" t="s">
        <v>311</v>
      </c>
      <c r="D76" s="244" t="s">
        <v>189</v>
      </c>
      <c r="E76" s="107" t="s">
        <v>311</v>
      </c>
      <c r="F76" s="245" t="s">
        <v>189</v>
      </c>
      <c r="G76" s="69" t="s">
        <v>311</v>
      </c>
      <c r="H76" s="246" t="s">
        <v>189</v>
      </c>
      <c r="I76" s="106" t="s">
        <v>311</v>
      </c>
      <c r="J76" s="249" t="s">
        <v>312</v>
      </c>
      <c r="K76" s="97" t="s">
        <v>311</v>
      </c>
      <c r="L76" s="254"/>
      <c r="N76" s="232"/>
    </row>
    <row r="77" spans="1:14" ht="13.5" customHeight="1" x14ac:dyDescent="0.2">
      <c r="A77" s="10"/>
      <c r="B77" s="117"/>
      <c r="C77" s="30" t="s">
        <v>311</v>
      </c>
      <c r="D77" s="244" t="s">
        <v>313</v>
      </c>
      <c r="E77" s="107" t="s">
        <v>311</v>
      </c>
      <c r="F77" s="245" t="s">
        <v>314</v>
      </c>
      <c r="G77" s="69" t="s">
        <v>311</v>
      </c>
      <c r="H77" s="246" t="s">
        <v>314</v>
      </c>
      <c r="I77" s="106" t="s">
        <v>311</v>
      </c>
      <c r="J77" s="249" t="s">
        <v>315</v>
      </c>
      <c r="K77" s="97" t="s">
        <v>311</v>
      </c>
      <c r="L77" s="254"/>
      <c r="N77" s="232"/>
    </row>
    <row r="78" spans="1:14" ht="13.5" customHeight="1" x14ac:dyDescent="0.2">
      <c r="A78" s="10"/>
      <c r="B78" s="117"/>
      <c r="C78" s="30" t="s">
        <v>311</v>
      </c>
      <c r="D78" s="244" t="s">
        <v>194</v>
      </c>
      <c r="E78" s="107" t="s">
        <v>311</v>
      </c>
      <c r="F78" s="245" t="s">
        <v>316</v>
      </c>
      <c r="G78" s="69" t="s">
        <v>311</v>
      </c>
      <c r="H78" s="246" t="s">
        <v>316</v>
      </c>
      <c r="I78" s="106" t="s">
        <v>311</v>
      </c>
      <c r="J78" s="249" t="s">
        <v>316</v>
      </c>
      <c r="K78" s="97" t="s">
        <v>311</v>
      </c>
      <c r="L78" s="254"/>
      <c r="N78" s="232"/>
    </row>
    <row r="79" spans="1:14" ht="13.5" customHeight="1" x14ac:dyDescent="0.2">
      <c r="A79" s="10"/>
      <c r="B79" s="117"/>
      <c r="C79" s="30" t="s">
        <v>311</v>
      </c>
      <c r="D79" s="244" t="s">
        <v>294</v>
      </c>
      <c r="E79" s="107" t="s">
        <v>311</v>
      </c>
      <c r="F79" s="245" t="s">
        <v>317</v>
      </c>
      <c r="G79" s="69" t="s">
        <v>311</v>
      </c>
      <c r="H79" s="246" t="s">
        <v>317</v>
      </c>
      <c r="I79" s="106" t="s">
        <v>311</v>
      </c>
      <c r="J79" s="249" t="s">
        <v>314</v>
      </c>
      <c r="K79" s="97" t="s">
        <v>311</v>
      </c>
      <c r="L79" s="254"/>
      <c r="N79" s="232"/>
    </row>
    <row r="80" spans="1:14" ht="13.5" customHeight="1" x14ac:dyDescent="0.2">
      <c r="A80" s="10"/>
      <c r="B80" s="117"/>
      <c r="C80" s="30" t="s">
        <v>311</v>
      </c>
      <c r="D80" s="244" t="s">
        <v>318</v>
      </c>
      <c r="E80" s="107" t="s">
        <v>311</v>
      </c>
      <c r="F80" s="245" t="s">
        <v>319</v>
      </c>
      <c r="G80" s="69" t="s">
        <v>311</v>
      </c>
      <c r="H80" s="246" t="s">
        <v>319</v>
      </c>
      <c r="I80" s="106" t="s">
        <v>311</v>
      </c>
      <c r="J80" s="249" t="s">
        <v>320</v>
      </c>
      <c r="K80" s="97" t="s">
        <v>311</v>
      </c>
      <c r="L80" s="254"/>
      <c r="N80" s="232"/>
    </row>
    <row r="81" spans="1:14" ht="13.5" customHeight="1" x14ac:dyDescent="0.2">
      <c r="A81" s="10"/>
      <c r="B81" s="117"/>
      <c r="C81" s="30" t="s">
        <v>311</v>
      </c>
      <c r="D81" s="254"/>
      <c r="E81" s="107" t="s">
        <v>311</v>
      </c>
      <c r="F81" s="245" t="s">
        <v>321</v>
      </c>
      <c r="G81" s="69" t="s">
        <v>311</v>
      </c>
      <c r="H81" s="246" t="s">
        <v>321</v>
      </c>
      <c r="I81" s="106" t="s">
        <v>311</v>
      </c>
      <c r="J81" s="249" t="s">
        <v>322</v>
      </c>
      <c r="K81" s="97" t="s">
        <v>311</v>
      </c>
      <c r="L81" s="254"/>
      <c r="N81" s="232"/>
    </row>
    <row r="82" spans="1:14" x14ac:dyDescent="0.2">
      <c r="A82" s="10"/>
      <c r="B82" s="117"/>
      <c r="C82" s="30" t="s">
        <v>311</v>
      </c>
      <c r="D82" s="254"/>
      <c r="E82" s="107" t="s">
        <v>311</v>
      </c>
      <c r="F82" s="203" t="s">
        <v>12</v>
      </c>
      <c r="G82" s="69" t="s">
        <v>311</v>
      </c>
      <c r="H82" s="200" t="s">
        <v>12</v>
      </c>
      <c r="I82" s="106" t="s">
        <v>311</v>
      </c>
      <c r="J82" s="249" t="s">
        <v>323</v>
      </c>
      <c r="K82" s="97" t="s">
        <v>311</v>
      </c>
      <c r="L82" s="254" t="s">
        <v>70</v>
      </c>
      <c r="N82" s="232"/>
    </row>
    <row r="83" spans="1:14" x14ac:dyDescent="0.2">
      <c r="A83" s="8"/>
      <c r="B83" s="238"/>
      <c r="C83" s="30" t="s">
        <v>311</v>
      </c>
      <c r="D83" s="255"/>
      <c r="E83" s="107" t="s">
        <v>311</v>
      </c>
      <c r="F83" s="199" t="s">
        <v>12</v>
      </c>
      <c r="G83" s="69" t="s">
        <v>311</v>
      </c>
      <c r="H83" s="200" t="s">
        <v>12</v>
      </c>
      <c r="I83" s="106" t="s">
        <v>311</v>
      </c>
      <c r="J83" s="201" t="s">
        <v>12</v>
      </c>
      <c r="K83" s="97" t="s">
        <v>311</v>
      </c>
      <c r="L83" s="254" t="s">
        <v>70</v>
      </c>
      <c r="N83" s="232"/>
    </row>
    <row r="84" spans="1:14" hidden="1" x14ac:dyDescent="0.2">
      <c r="A84" s="8"/>
      <c r="B84" s="238"/>
      <c r="C84" s="30" t="s">
        <v>156</v>
      </c>
      <c r="D84" s="244"/>
      <c r="E84" s="107" t="s">
        <v>149</v>
      </c>
      <c r="F84" s="234"/>
      <c r="G84" s="69" t="s">
        <v>70</v>
      </c>
      <c r="H84" s="246" t="s">
        <v>70</v>
      </c>
      <c r="I84" s="106" t="s">
        <v>149</v>
      </c>
      <c r="J84" s="249"/>
      <c r="K84" s="97" t="s">
        <v>70</v>
      </c>
      <c r="L84" s="254" t="s">
        <v>70</v>
      </c>
      <c r="N84" s="115"/>
    </row>
    <row r="85" spans="1:14" hidden="1" x14ac:dyDescent="0.2">
      <c r="A85" s="8"/>
      <c r="B85" s="238"/>
      <c r="C85" s="30" t="s">
        <v>156</v>
      </c>
      <c r="D85" s="244"/>
      <c r="E85" s="107" t="s">
        <v>149</v>
      </c>
      <c r="F85" s="245"/>
      <c r="G85" s="69" t="s">
        <v>70</v>
      </c>
      <c r="H85" s="246" t="s">
        <v>70</v>
      </c>
      <c r="I85" s="106" t="s">
        <v>149</v>
      </c>
      <c r="J85" s="249"/>
      <c r="K85" s="97" t="s">
        <v>70</v>
      </c>
      <c r="L85" s="254" t="s">
        <v>70</v>
      </c>
      <c r="N85" s="115"/>
    </row>
    <row r="86" spans="1:14" x14ac:dyDescent="0.2">
      <c r="A86" s="8"/>
      <c r="B86" s="238"/>
      <c r="C86" s="259" t="s">
        <v>70</v>
      </c>
      <c r="D86" s="239" t="s">
        <v>70</v>
      </c>
      <c r="E86" s="167" t="s">
        <v>70</v>
      </c>
      <c r="F86" s="240" t="s">
        <v>70</v>
      </c>
      <c r="G86" s="260" t="s">
        <v>70</v>
      </c>
      <c r="H86" s="241" t="s">
        <v>70</v>
      </c>
      <c r="I86" s="184"/>
      <c r="J86" s="242"/>
      <c r="K86" s="169" t="s">
        <v>70</v>
      </c>
      <c r="L86" s="252"/>
      <c r="N86" s="115"/>
    </row>
    <row r="87" spans="1:14" x14ac:dyDescent="0.2">
      <c r="A87" s="9"/>
      <c r="B87" s="115"/>
      <c r="C87" s="30" t="s">
        <v>158</v>
      </c>
      <c r="D87" s="233" t="s">
        <v>324</v>
      </c>
      <c r="E87" s="107" t="s">
        <v>158</v>
      </c>
      <c r="F87" s="234" t="s">
        <v>159</v>
      </c>
      <c r="G87" s="69" t="s">
        <v>158</v>
      </c>
      <c r="H87" s="235" t="s">
        <v>159</v>
      </c>
      <c r="I87" s="106" t="s">
        <v>158</v>
      </c>
      <c r="J87" s="236" t="s">
        <v>159</v>
      </c>
      <c r="K87" s="97" t="s">
        <v>158</v>
      </c>
      <c r="L87" s="237" t="s">
        <v>159</v>
      </c>
      <c r="N87" s="115"/>
    </row>
    <row r="88" spans="1:14" ht="16" thickBot="1" x14ac:dyDescent="0.25">
      <c r="A88" s="11"/>
      <c r="B88" s="118"/>
      <c r="C88" s="35" t="s">
        <v>325</v>
      </c>
      <c r="D88" s="213"/>
      <c r="E88" s="189" t="s">
        <v>325</v>
      </c>
      <c r="F88" s="214"/>
      <c r="G88" s="70" t="s">
        <v>325</v>
      </c>
      <c r="H88" s="215"/>
      <c r="I88" s="198" t="s">
        <v>325</v>
      </c>
      <c r="J88" s="216"/>
      <c r="K88" s="101" t="s">
        <v>325</v>
      </c>
      <c r="L88" s="216"/>
      <c r="M88" s="19"/>
      <c r="N88" s="118"/>
    </row>
    <row r="89" spans="1:14" x14ac:dyDescent="0.2">
      <c r="E89" s="3"/>
      <c r="F89" s="3"/>
      <c r="G89" s="3"/>
      <c r="H89" s="3"/>
      <c r="J89" s="5"/>
      <c r="L89" s="5"/>
    </row>
    <row r="90" spans="1:14" x14ac:dyDescent="0.2">
      <c r="A90" s="1"/>
      <c r="B90" s="261"/>
      <c r="C90" s="251" t="s">
        <v>326</v>
      </c>
      <c r="D90" s="2">
        <f>18+10+9+5+6</f>
        <v>48</v>
      </c>
      <c r="F90" s="2">
        <f>18+10+9+5+5+9+1</f>
        <v>57</v>
      </c>
      <c r="G90" s="3"/>
      <c r="H90" s="2">
        <f>18+10+9+2+5+5+9+1</f>
        <v>59</v>
      </c>
      <c r="I90" s="1"/>
      <c r="J90" s="2">
        <f>18+10+9+5+5+9+1</f>
        <v>57</v>
      </c>
      <c r="K90" s="1"/>
      <c r="L90" s="261"/>
    </row>
    <row r="91" spans="1:14" x14ac:dyDescent="0.2">
      <c r="A91" s="1"/>
      <c r="B91" s="261"/>
      <c r="C91" s="2" t="s">
        <v>327</v>
      </c>
      <c r="D91" s="2">
        <v>11</v>
      </c>
      <c r="F91" s="2">
        <v>0</v>
      </c>
      <c r="G91" s="3"/>
      <c r="H91" s="2">
        <v>13</v>
      </c>
      <c r="I91" s="1"/>
      <c r="J91" s="2">
        <v>0</v>
      </c>
      <c r="K91" s="1"/>
    </row>
    <row r="92" spans="1:14" x14ac:dyDescent="0.2">
      <c r="A92" s="1"/>
      <c r="B92" s="261"/>
      <c r="C92" s="2" t="s">
        <v>328</v>
      </c>
      <c r="D92" s="2">
        <v>4</v>
      </c>
      <c r="F92" s="2">
        <f>24+16</f>
        <v>40</v>
      </c>
      <c r="G92" s="3"/>
      <c r="H92" s="2">
        <v>0</v>
      </c>
      <c r="I92" s="1"/>
      <c r="J92" s="2">
        <f>22+16</f>
        <v>38</v>
      </c>
      <c r="K92" s="1"/>
      <c r="L92" s="3"/>
    </row>
    <row r="93" spans="1:14" x14ac:dyDescent="0.2">
      <c r="A93" s="251"/>
      <c r="D93" s="2">
        <f>SUM(D90:D92)</f>
        <v>63</v>
      </c>
      <c r="F93" s="2">
        <f>SUM(F90:F92)</f>
        <v>97</v>
      </c>
      <c r="G93" s="3"/>
      <c r="H93" s="2">
        <f>SUM(H90:H92)</f>
        <v>72</v>
      </c>
      <c r="I93" s="1"/>
      <c r="J93" s="2">
        <f>SUM(J90:J92)</f>
        <v>95</v>
      </c>
      <c r="K93" s="1"/>
      <c r="L93" s="251"/>
    </row>
    <row r="94" spans="1:14" x14ac:dyDescent="0.2">
      <c r="F94" s="251"/>
      <c r="H94" s="261"/>
      <c r="I94" s="1"/>
      <c r="J94" s="251"/>
      <c r="K94" s="1"/>
      <c r="L94" s="261"/>
    </row>
    <row r="95" spans="1:14" x14ac:dyDescent="0.2">
      <c r="A95" s="251"/>
      <c r="F95" s="261"/>
      <c r="H95" s="5"/>
      <c r="I95" s="1"/>
      <c r="J95"/>
      <c r="K95" s="1"/>
      <c r="L95" s="261"/>
    </row>
    <row r="96" spans="1:14" x14ac:dyDescent="0.2">
      <c r="A96" s="251"/>
      <c r="D96" s="18"/>
      <c r="F96" s="3"/>
      <c r="H96" s="5"/>
      <c r="I96" s="1"/>
      <c r="J96" s="251"/>
      <c r="K96" s="1"/>
      <c r="L96" s="261"/>
    </row>
    <row r="97" spans="1:12" x14ac:dyDescent="0.2">
      <c r="A97" s="251"/>
      <c r="F97" s="251"/>
      <c r="H97" s="5"/>
      <c r="I97" s="4"/>
      <c r="J97" s="251"/>
      <c r="K97" s="4"/>
      <c r="L97" s="261"/>
    </row>
    <row r="98" spans="1:12" x14ac:dyDescent="0.2">
      <c r="H98" s="5"/>
      <c r="I98" s="4"/>
      <c r="J98" s="261"/>
      <c r="K98" s="4"/>
      <c r="L98" s="261"/>
    </row>
    <row r="99" spans="1:12" x14ac:dyDescent="0.2">
      <c r="F99" s="5"/>
      <c r="H99" s="5"/>
      <c r="I99" s="4"/>
      <c r="J99" s="261"/>
      <c r="K99" s="4"/>
      <c r="L99" s="261" t="s">
        <v>70</v>
      </c>
    </row>
    <row r="100" spans="1:12" x14ac:dyDescent="0.2">
      <c r="I100" s="5"/>
      <c r="J100" s="5"/>
      <c r="K100" s="5"/>
      <c r="L100" s="262" t="s">
        <v>70</v>
      </c>
    </row>
    <row r="101" spans="1:12" x14ac:dyDescent="0.2">
      <c r="F101" s="5"/>
      <c r="H101" s="5"/>
      <c r="I101" s="5"/>
      <c r="J101" s="5"/>
      <c r="K101" s="5"/>
      <c r="L101" s="5"/>
    </row>
    <row r="102" spans="1:12" x14ac:dyDescent="0.2">
      <c r="F102" s="5"/>
      <c r="H102" s="5"/>
      <c r="I102" s="5"/>
      <c r="J102" s="5"/>
      <c r="K102" s="5"/>
      <c r="L102" s="5"/>
    </row>
    <row r="103" spans="1:12" x14ac:dyDescent="0.2">
      <c r="F103" s="5"/>
      <c r="H103" s="5"/>
      <c r="J103" s="5"/>
      <c r="L103" s="5"/>
    </row>
    <row r="104" spans="1:12" x14ac:dyDescent="0.2">
      <c r="F104" s="5"/>
      <c r="H104" s="5"/>
      <c r="J104" s="5"/>
      <c r="L104" s="5"/>
    </row>
    <row r="105" spans="1:12" x14ac:dyDescent="0.2">
      <c r="F105" s="5"/>
      <c r="H105" s="5"/>
      <c r="I105" s="5"/>
      <c r="J105" s="5"/>
      <c r="K105" s="5"/>
      <c r="L105" s="5"/>
    </row>
    <row r="106" spans="1:12" x14ac:dyDescent="0.2">
      <c r="F106" s="5"/>
      <c r="H106" s="5"/>
      <c r="I106" s="5"/>
      <c r="J106" s="5"/>
      <c r="K106" s="5"/>
      <c r="L106" s="5"/>
    </row>
    <row r="107" spans="1:12" x14ac:dyDescent="0.2">
      <c r="F107" s="5"/>
      <c r="H107" s="5"/>
      <c r="I107" s="5"/>
      <c r="J107" s="5"/>
      <c r="K107" s="5"/>
      <c r="L107" s="5"/>
    </row>
    <row r="108" spans="1:12" x14ac:dyDescent="0.2">
      <c r="F108" s="5"/>
      <c r="H108" s="5"/>
      <c r="I108" s="5"/>
      <c r="J108" s="5"/>
      <c r="K108" s="5"/>
      <c r="L108" s="5"/>
    </row>
    <row r="109" spans="1:12" x14ac:dyDescent="0.2">
      <c r="F109" s="5"/>
      <c r="H109" s="5"/>
      <c r="I109" s="5"/>
      <c r="J109" s="5"/>
      <c r="K109" s="5"/>
      <c r="L109" s="5"/>
    </row>
    <row r="110" spans="1:12" x14ac:dyDescent="0.2">
      <c r="F110" s="5"/>
      <c r="H110" s="5"/>
      <c r="I110" s="5"/>
      <c r="J110" s="5"/>
      <c r="K110" s="5"/>
      <c r="L110" s="5"/>
    </row>
    <row r="111" spans="1:12" x14ac:dyDescent="0.2">
      <c r="F111" s="5"/>
      <c r="H111" s="5"/>
      <c r="I111" s="5"/>
      <c r="J111" s="5"/>
      <c r="K111" s="5"/>
      <c r="L111" s="5"/>
    </row>
    <row r="112" spans="1:12" x14ac:dyDescent="0.2">
      <c r="F112" s="5"/>
      <c r="H112" s="5"/>
      <c r="I112" s="5"/>
      <c r="J112" s="5"/>
      <c r="K112" s="5"/>
      <c r="L112" s="5"/>
    </row>
    <row r="113" spans="6:12" x14ac:dyDescent="0.2">
      <c r="F113" s="5"/>
      <c r="H113" s="5"/>
      <c r="I113" s="5"/>
      <c r="J113" s="5"/>
      <c r="K113" s="5"/>
      <c r="L113" s="5"/>
    </row>
    <row r="114" spans="6:12" x14ac:dyDescent="0.2">
      <c r="F114" s="5"/>
      <c r="H114" s="5"/>
      <c r="I114" s="5"/>
      <c r="J114" s="5"/>
      <c r="K114" s="5"/>
      <c r="L114" s="5"/>
    </row>
    <row r="115" spans="6:12" x14ac:dyDescent="0.2">
      <c r="F115" s="5"/>
      <c r="H115" s="5"/>
      <c r="I115" s="5"/>
      <c r="J115" s="5"/>
      <c r="K115" s="5"/>
      <c r="L115" s="5"/>
    </row>
    <row r="116" spans="6:12" x14ac:dyDescent="0.2">
      <c r="F116" s="5"/>
      <c r="H116" s="5"/>
      <c r="I116" s="5"/>
      <c r="J116" s="5"/>
      <c r="K116" s="5"/>
      <c r="L116" s="5"/>
    </row>
    <row r="117" spans="6:12" x14ac:dyDescent="0.2">
      <c r="F117" s="5"/>
      <c r="H117" s="5"/>
      <c r="I117" s="5"/>
      <c r="J117" s="5"/>
      <c r="K117" s="5"/>
      <c r="L117" s="5"/>
    </row>
    <row r="118" spans="6:12" x14ac:dyDescent="0.2">
      <c r="F118" s="5"/>
      <c r="H118" s="5"/>
      <c r="I118" s="5"/>
      <c r="J118" s="5"/>
      <c r="K118" s="5"/>
      <c r="L118" s="5"/>
    </row>
    <row r="119" spans="6:12" x14ac:dyDescent="0.2">
      <c r="F119" s="5"/>
      <c r="H119" s="5"/>
      <c r="I119" s="5"/>
      <c r="J119" s="5"/>
      <c r="K119" s="5"/>
      <c r="L119" s="5"/>
    </row>
    <row r="120" spans="6:12" x14ac:dyDescent="0.2">
      <c r="F120" s="5"/>
      <c r="H120" s="5"/>
      <c r="I120" s="5"/>
      <c r="J120" s="5"/>
      <c r="K120" s="5"/>
      <c r="L120" s="5"/>
    </row>
    <row r="121" spans="6:12" x14ac:dyDescent="0.2">
      <c r="F121" s="5"/>
      <c r="H121" s="5"/>
      <c r="I121" s="5"/>
      <c r="J121" s="5"/>
      <c r="K121" s="5"/>
      <c r="L121" s="5"/>
    </row>
    <row r="122" spans="6:12" x14ac:dyDescent="0.2">
      <c r="F122" s="5"/>
      <c r="H122" s="5"/>
      <c r="I122" s="5"/>
      <c r="J122" s="5"/>
      <c r="K122" s="5"/>
      <c r="L122" s="5"/>
    </row>
    <row r="123" spans="6:12" x14ac:dyDescent="0.2">
      <c r="F123" s="5"/>
      <c r="H123" s="5"/>
      <c r="I123" s="5"/>
      <c r="J123" s="5"/>
      <c r="K123" s="5"/>
      <c r="L123" s="5"/>
    </row>
    <row r="124" spans="6:12" x14ac:dyDescent="0.2">
      <c r="F124" s="5"/>
      <c r="H124" s="5"/>
      <c r="I124" s="5"/>
      <c r="J124" s="5"/>
      <c r="K124" s="5"/>
      <c r="L124" s="5"/>
    </row>
    <row r="125" spans="6:12" x14ac:dyDescent="0.2">
      <c r="F125" s="5"/>
      <c r="H125" s="5"/>
      <c r="I125" s="5"/>
      <c r="J125" s="5"/>
      <c r="K125" s="5"/>
      <c r="L125" s="5"/>
    </row>
    <row r="126" spans="6:12" x14ac:dyDescent="0.2">
      <c r="F126" s="5"/>
      <c r="H126" s="5"/>
      <c r="I126" s="5"/>
      <c r="J126" s="5"/>
      <c r="K126" s="5"/>
      <c r="L126" s="5"/>
    </row>
    <row r="127" spans="6:12" x14ac:dyDescent="0.2">
      <c r="F127" s="5"/>
      <c r="H127" s="5"/>
      <c r="I127" s="5"/>
      <c r="J127" s="5"/>
      <c r="K127" s="5"/>
      <c r="L127" s="5"/>
    </row>
    <row r="128" spans="6:12" x14ac:dyDescent="0.2">
      <c r="F128" s="5"/>
      <c r="H128" s="5"/>
      <c r="I128" s="5"/>
      <c r="J128" s="5"/>
      <c r="K128" s="5"/>
      <c r="L128" s="5"/>
    </row>
    <row r="129" spans="6:12" x14ac:dyDescent="0.2">
      <c r="F129" s="5"/>
      <c r="H129" s="5"/>
      <c r="I129" s="5"/>
      <c r="J129" s="5"/>
      <c r="K129" s="5"/>
      <c r="L129" s="5"/>
    </row>
    <row r="130" spans="6:12" x14ac:dyDescent="0.2">
      <c r="F130" s="5"/>
      <c r="H130" s="5"/>
      <c r="I130" s="5"/>
      <c r="J130" s="5"/>
      <c r="K130" s="5"/>
      <c r="L130" s="5"/>
    </row>
    <row r="131" spans="6:12" x14ac:dyDescent="0.2">
      <c r="F131" s="5"/>
      <c r="H131" s="5"/>
      <c r="I131" s="5"/>
      <c r="J131" s="5"/>
      <c r="K131" s="5"/>
      <c r="L131" s="5"/>
    </row>
    <row r="132" spans="6:12" x14ac:dyDescent="0.2">
      <c r="F132" s="5"/>
      <c r="H132" s="5"/>
      <c r="I132" s="5"/>
      <c r="J132" s="5"/>
      <c r="K132" s="5"/>
      <c r="L132" s="5"/>
    </row>
    <row r="133" spans="6:12" x14ac:dyDescent="0.2">
      <c r="F133" s="5"/>
      <c r="H133" s="5"/>
      <c r="I133" s="5"/>
      <c r="J133" s="5"/>
      <c r="K133" s="5"/>
      <c r="L133" s="5"/>
    </row>
    <row r="134" spans="6:12" x14ac:dyDescent="0.2">
      <c r="F134" s="5"/>
      <c r="H134" s="5"/>
    </row>
    <row r="135" spans="6:12" x14ac:dyDescent="0.2">
      <c r="F135" s="5"/>
      <c r="H135" s="5"/>
    </row>
    <row r="136" spans="6:12" x14ac:dyDescent="0.2">
      <c r="F136" s="5"/>
      <c r="H136" s="5"/>
    </row>
    <row r="137" spans="6:12" x14ac:dyDescent="0.2">
      <c r="F137" s="5"/>
      <c r="H137" s="5"/>
    </row>
    <row r="138" spans="6:12" x14ac:dyDescent="0.2">
      <c r="F138" s="5"/>
      <c r="H138" s="5"/>
    </row>
    <row r="139" spans="6:12" x14ac:dyDescent="0.2">
      <c r="F139" s="5"/>
      <c r="H139" s="5"/>
    </row>
    <row r="140" spans="6:12" x14ac:dyDescent="0.2">
      <c r="F140" s="5"/>
      <c r="H140" s="5"/>
    </row>
    <row r="141" spans="6:12" x14ac:dyDescent="0.2">
      <c r="F141" s="5"/>
      <c r="H141" s="5"/>
    </row>
    <row r="142" spans="6:12" x14ac:dyDescent="0.2">
      <c r="F142" s="5"/>
      <c r="H142" s="5"/>
    </row>
    <row r="143" spans="6:12" x14ac:dyDescent="0.2">
      <c r="F143" s="5"/>
      <c r="H143" s="5"/>
    </row>
    <row r="144" spans="6:12" x14ac:dyDescent="0.2">
      <c r="F144" s="5"/>
      <c r="H144" s="5"/>
    </row>
  </sheetData>
  <mergeCells count="2">
    <mergeCell ref="A2:B2"/>
    <mergeCell ref="M2:N2"/>
  </mergeCells>
  <pageMargins left="0" right="0" top="0.19685039370078741" bottom="0" header="0.31496062992125984" footer="0.31496062992125984"/>
  <pageSetup paperSize="9" scale="31" orientation="landscape" r:id="rId1"/>
  <colBreaks count="3" manualBreakCount="3">
    <brk id="4" max="85" man="1"/>
    <brk id="8" max="85" man="1"/>
    <brk id="11" max="8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37"/>
  <sheetViews>
    <sheetView workbookViewId="0">
      <selection sqref="A1:XFD1048576"/>
    </sheetView>
  </sheetViews>
  <sheetFormatPr baseColWidth="10" defaultColWidth="9.1640625" defaultRowHeight="13" x14ac:dyDescent="0.15"/>
  <cols>
    <col min="1" max="1" width="24.1640625" style="217" customWidth="1"/>
    <col min="2" max="4" width="9.1640625" style="217"/>
    <col min="5" max="5" width="18.5" style="217" customWidth="1"/>
    <col min="6" max="8" width="9.1640625" style="217"/>
    <col min="9" max="9" width="18.6640625" style="217" bestFit="1" customWidth="1"/>
    <col min="10" max="12" width="9.1640625" style="217"/>
    <col min="13" max="13" width="19.1640625" style="217" customWidth="1"/>
    <col min="14" max="16" width="9.1640625" style="217"/>
    <col min="17" max="17" width="24.33203125" style="217" customWidth="1"/>
    <col min="18" max="16384" width="9.1640625" style="217"/>
  </cols>
  <sheetData>
    <row r="1" spans="1:1" x14ac:dyDescent="0.15">
      <c r="A1" s="217" t="s">
        <v>329</v>
      </c>
    </row>
    <row r="3" spans="1:1" x14ac:dyDescent="0.15">
      <c r="A3" s="218" t="s">
        <v>330</v>
      </c>
    </row>
    <row r="4" spans="1:1" x14ac:dyDescent="0.15">
      <c r="A4" s="227" t="s">
        <v>331</v>
      </c>
    </row>
    <row r="5" spans="1:1" x14ac:dyDescent="0.15">
      <c r="A5" s="227" t="s">
        <v>332</v>
      </c>
    </row>
    <row r="6" spans="1:1" x14ac:dyDescent="0.15">
      <c r="A6" s="227" t="s">
        <v>333</v>
      </c>
    </row>
    <row r="8" spans="1:1" x14ac:dyDescent="0.15">
      <c r="A8" s="218" t="s">
        <v>334</v>
      </c>
    </row>
    <row r="9" spans="1:1" x14ac:dyDescent="0.15">
      <c r="A9" s="217" t="s">
        <v>335</v>
      </c>
    </row>
    <row r="10" spans="1:1" x14ac:dyDescent="0.15">
      <c r="A10" s="227" t="s">
        <v>336</v>
      </c>
    </row>
    <row r="11" spans="1:1" x14ac:dyDescent="0.15">
      <c r="A11" s="227" t="s">
        <v>337</v>
      </c>
    </row>
    <row r="12" spans="1:1" x14ac:dyDescent="0.15">
      <c r="A12" s="227" t="s">
        <v>338</v>
      </c>
    </row>
    <row r="13" spans="1:1" x14ac:dyDescent="0.15">
      <c r="A13" s="227" t="s">
        <v>332</v>
      </c>
    </row>
    <row r="14" spans="1:1" x14ac:dyDescent="0.15">
      <c r="A14" s="217" t="s">
        <v>339</v>
      </c>
    </row>
    <row r="15" spans="1:1" x14ac:dyDescent="0.15">
      <c r="A15" s="227" t="s">
        <v>333</v>
      </c>
    </row>
    <row r="17" spans="1:1" x14ac:dyDescent="0.15">
      <c r="A17" s="218" t="s">
        <v>340</v>
      </c>
    </row>
    <row r="18" spans="1:1" x14ac:dyDescent="0.15">
      <c r="A18" s="217" t="s">
        <v>341</v>
      </c>
    </row>
    <row r="19" spans="1:1" x14ac:dyDescent="0.15">
      <c r="A19" s="227" t="s">
        <v>342</v>
      </c>
    </row>
    <row r="20" spans="1:1" x14ac:dyDescent="0.15">
      <c r="A20" s="227" t="s">
        <v>333</v>
      </c>
    </row>
    <row r="21" spans="1:1" x14ac:dyDescent="0.15">
      <c r="A21" s="227" t="s">
        <v>343</v>
      </c>
    </row>
    <row r="22" spans="1:1" x14ac:dyDescent="0.15">
      <c r="A22" s="227" t="s">
        <v>344</v>
      </c>
    </row>
    <row r="23" spans="1:1" x14ac:dyDescent="0.15">
      <c r="A23" s="227" t="s">
        <v>345</v>
      </c>
    </row>
    <row r="25" spans="1:1" x14ac:dyDescent="0.15">
      <c r="A25" s="218" t="s">
        <v>346</v>
      </c>
    </row>
    <row r="26" spans="1:1" x14ac:dyDescent="0.15">
      <c r="A26" s="217" t="s">
        <v>347</v>
      </c>
    </row>
    <row r="27" spans="1:1" x14ac:dyDescent="0.15">
      <c r="A27" s="217" t="s">
        <v>348</v>
      </c>
    </row>
    <row r="28" spans="1:1" x14ac:dyDescent="0.15">
      <c r="A28" s="227" t="s">
        <v>332</v>
      </c>
    </row>
    <row r="29" spans="1:1" x14ac:dyDescent="0.15">
      <c r="A29" s="227" t="s">
        <v>333</v>
      </c>
    </row>
    <row r="30" spans="1:1" x14ac:dyDescent="0.15">
      <c r="A30" s="217" t="s">
        <v>349</v>
      </c>
    </row>
    <row r="31" spans="1:1" x14ac:dyDescent="0.15">
      <c r="A31" s="217" t="s">
        <v>350</v>
      </c>
    </row>
    <row r="32" spans="1:1" x14ac:dyDescent="0.15">
      <c r="A32" s="227" t="s">
        <v>338</v>
      </c>
    </row>
    <row r="33" spans="1:18" x14ac:dyDescent="0.15">
      <c r="Q33" s="217" t="s">
        <v>351</v>
      </c>
    </row>
    <row r="34" spans="1:18" ht="14" thickBot="1" x14ac:dyDescent="0.2"/>
    <row r="35" spans="1:18" ht="14" thickTop="1" x14ac:dyDescent="0.15">
      <c r="A35" s="219" t="s">
        <v>352</v>
      </c>
      <c r="B35" s="220"/>
      <c r="C35" s="221"/>
      <c r="E35" s="219" t="s">
        <v>353</v>
      </c>
      <c r="F35" s="220"/>
      <c r="G35" s="221"/>
      <c r="I35" s="219" t="s">
        <v>354</v>
      </c>
      <c r="J35" s="220"/>
      <c r="K35" s="221"/>
      <c r="M35" s="219" t="s">
        <v>355</v>
      </c>
      <c r="N35" s="220"/>
      <c r="O35" s="221"/>
    </row>
    <row r="36" spans="1:18" x14ac:dyDescent="0.15">
      <c r="A36" s="222" t="s">
        <v>331</v>
      </c>
      <c r="B36" s="217">
        <v>4</v>
      </c>
      <c r="C36" s="223" t="e">
        <f>+#REF!/2+#REF!+#REF!</f>
        <v>#REF!</v>
      </c>
      <c r="E36" s="228"/>
      <c r="F36" s="229"/>
      <c r="G36" s="230"/>
      <c r="I36" s="228"/>
      <c r="J36" s="229"/>
      <c r="K36" s="230"/>
      <c r="M36" s="228"/>
      <c r="N36" s="229"/>
      <c r="O36" s="230"/>
      <c r="Q36" s="217" t="s">
        <v>356</v>
      </c>
      <c r="R36" s="217" t="s">
        <v>357</v>
      </c>
    </row>
    <row r="37" spans="1:18" x14ac:dyDescent="0.15">
      <c r="A37" s="222"/>
      <c r="B37" s="217" t="s">
        <v>358</v>
      </c>
      <c r="C37" s="223" t="s">
        <v>358</v>
      </c>
      <c r="E37" s="228"/>
      <c r="F37" s="229"/>
      <c r="G37" s="230"/>
      <c r="I37" s="228"/>
      <c r="J37" s="229"/>
      <c r="K37" s="230"/>
      <c r="M37" s="228"/>
      <c r="N37" s="229"/>
      <c r="O37" s="230"/>
    </row>
    <row r="38" spans="1:18" x14ac:dyDescent="0.15">
      <c r="A38" s="222" t="s">
        <v>359</v>
      </c>
      <c r="B38" s="217">
        <v>0.5</v>
      </c>
      <c r="C38" s="223" t="e">
        <f t="shared" ref="C38:C46" si="0">+B38/$B$36*$C$36</f>
        <v>#REF!</v>
      </c>
      <c r="E38" s="228"/>
      <c r="F38" s="229"/>
      <c r="G38" s="230"/>
      <c r="I38" s="228"/>
      <c r="J38" s="229"/>
      <c r="K38" s="230"/>
      <c r="M38" s="228"/>
      <c r="N38" s="229"/>
      <c r="O38" s="230"/>
      <c r="Q38" s="217" t="str">
        <f>+A38</f>
        <v>hakket okse</v>
      </c>
      <c r="R38" s="217" t="e">
        <f>+C38+G38+K38+O38</f>
        <v>#REF!</v>
      </c>
    </row>
    <row r="39" spans="1:18" x14ac:dyDescent="0.15">
      <c r="A39" s="222" t="s">
        <v>360</v>
      </c>
      <c r="B39" s="217">
        <v>2</v>
      </c>
      <c r="C39" s="223" t="e">
        <f t="shared" si="0"/>
        <v>#REF!</v>
      </c>
      <c r="E39" s="228"/>
      <c r="F39" s="229"/>
      <c r="G39" s="230"/>
      <c r="I39" s="228"/>
      <c r="J39" s="229"/>
      <c r="K39" s="230"/>
      <c r="M39" s="228"/>
      <c r="N39" s="229"/>
      <c r="O39" s="230"/>
      <c r="Q39" s="217" t="str">
        <f t="shared" ref="Q39:Q46" si="1">+A39</f>
        <v>løg</v>
      </c>
      <c r="R39" s="217" t="e">
        <f t="shared" ref="R39:R46" si="2">+C39+G39+K39+O39</f>
        <v>#REF!</v>
      </c>
    </row>
    <row r="40" spans="1:18" x14ac:dyDescent="0.15">
      <c r="A40" s="222" t="s">
        <v>361</v>
      </c>
      <c r="B40" s="217">
        <v>2</v>
      </c>
      <c r="C40" s="223" t="e">
        <f t="shared" si="0"/>
        <v>#REF!</v>
      </c>
      <c r="E40" s="228"/>
      <c r="F40" s="229"/>
      <c r="G40" s="230"/>
      <c r="I40" s="228"/>
      <c r="J40" s="229"/>
      <c r="K40" s="230"/>
      <c r="M40" s="228"/>
      <c r="N40" s="229"/>
      <c r="O40" s="230"/>
      <c r="Q40" s="217" t="str">
        <f t="shared" si="1"/>
        <v>gulerødder</v>
      </c>
      <c r="R40" s="217" t="e">
        <f t="shared" si="2"/>
        <v>#REF!</v>
      </c>
    </row>
    <row r="41" spans="1:18" x14ac:dyDescent="0.15">
      <c r="A41" s="222" t="s">
        <v>362</v>
      </c>
      <c r="B41" s="217">
        <v>0.2</v>
      </c>
      <c r="C41" s="223" t="e">
        <f t="shared" si="0"/>
        <v>#REF!</v>
      </c>
      <c r="E41" s="228"/>
      <c r="F41" s="229"/>
      <c r="G41" s="230"/>
      <c r="I41" s="228"/>
      <c r="J41" s="229"/>
      <c r="K41" s="230"/>
      <c r="M41" s="228"/>
      <c r="N41" s="229"/>
      <c r="O41" s="230"/>
      <c r="Q41" s="217" t="str">
        <f t="shared" si="1"/>
        <v>hvidløg</v>
      </c>
      <c r="R41" s="217" t="e">
        <f t="shared" si="2"/>
        <v>#REF!</v>
      </c>
    </row>
    <row r="42" spans="1:18" x14ac:dyDescent="0.15">
      <c r="A42" s="222" t="s">
        <v>363</v>
      </c>
      <c r="B42" s="217">
        <v>1</v>
      </c>
      <c r="C42" s="223" t="e">
        <f t="shared" si="0"/>
        <v>#REF!</v>
      </c>
      <c r="E42" s="228"/>
      <c r="F42" s="229"/>
      <c r="G42" s="230"/>
      <c r="I42" s="228"/>
      <c r="J42" s="229"/>
      <c r="K42" s="230"/>
      <c r="M42" s="228"/>
      <c r="N42" s="229"/>
      <c r="O42" s="230"/>
      <c r="Q42" s="217" t="str">
        <f t="shared" si="1"/>
        <v>mornaysauce</v>
      </c>
      <c r="R42" s="217" t="e">
        <f t="shared" si="2"/>
        <v>#REF!</v>
      </c>
    </row>
    <row r="43" spans="1:18" x14ac:dyDescent="0.15">
      <c r="A43" s="222" t="s">
        <v>364</v>
      </c>
      <c r="B43" s="217">
        <v>1</v>
      </c>
      <c r="C43" s="223" t="e">
        <f t="shared" si="0"/>
        <v>#REF!</v>
      </c>
      <c r="E43" s="228"/>
      <c r="F43" s="229"/>
      <c r="G43" s="230"/>
      <c r="I43" s="228"/>
      <c r="J43" s="229"/>
      <c r="K43" s="230"/>
      <c r="M43" s="228"/>
      <c r="N43" s="229"/>
      <c r="O43" s="230"/>
      <c r="Q43" s="217" t="str">
        <f t="shared" si="1"/>
        <v>lasagneplader</v>
      </c>
      <c r="R43" s="217" t="e">
        <f t="shared" si="2"/>
        <v>#REF!</v>
      </c>
    </row>
    <row r="44" spans="1:18" x14ac:dyDescent="0.15">
      <c r="A44" s="222" t="s">
        <v>365</v>
      </c>
      <c r="B44" s="217">
        <v>1</v>
      </c>
      <c r="C44" s="223" t="e">
        <f t="shared" si="0"/>
        <v>#REF!</v>
      </c>
      <c r="E44" s="228"/>
      <c r="F44" s="229"/>
      <c r="G44" s="230"/>
      <c r="I44" s="228"/>
      <c r="J44" s="229"/>
      <c r="K44" s="230"/>
      <c r="M44" s="228"/>
      <c r="N44" s="229"/>
      <c r="O44" s="230"/>
      <c r="Q44" s="217" t="str">
        <f t="shared" si="1"/>
        <v>flåde tomater</v>
      </c>
      <c r="R44" s="217" t="e">
        <f t="shared" si="2"/>
        <v>#REF!</v>
      </c>
    </row>
    <row r="45" spans="1:18" x14ac:dyDescent="0.15">
      <c r="A45" s="222" t="s">
        <v>366</v>
      </c>
      <c r="B45" s="217">
        <v>1</v>
      </c>
      <c r="C45" s="223" t="e">
        <f t="shared" si="0"/>
        <v>#REF!</v>
      </c>
      <c r="E45" s="228"/>
      <c r="F45" s="229"/>
      <c r="G45" s="230"/>
      <c r="I45" s="228"/>
      <c r="J45" s="229"/>
      <c r="K45" s="230"/>
      <c r="M45" s="228"/>
      <c r="N45" s="229"/>
      <c r="O45" s="230"/>
      <c r="Q45" s="217" t="str">
        <f t="shared" si="1"/>
        <v>revet ost</v>
      </c>
      <c r="R45" s="217" t="e">
        <f t="shared" si="2"/>
        <v>#REF!</v>
      </c>
    </row>
    <row r="46" spans="1:18" x14ac:dyDescent="0.15">
      <c r="A46" s="222" t="s">
        <v>367</v>
      </c>
      <c r="B46" s="217">
        <v>1</v>
      </c>
      <c r="C46" s="223" t="e">
        <f t="shared" si="0"/>
        <v>#REF!</v>
      </c>
      <c r="E46" s="228"/>
      <c r="F46" s="229"/>
      <c r="G46" s="230"/>
      <c r="I46" s="228"/>
      <c r="J46" s="229"/>
      <c r="K46" s="230"/>
      <c r="M46" s="228"/>
      <c r="N46" s="229"/>
      <c r="O46" s="230"/>
      <c r="Q46" s="217" t="str">
        <f t="shared" si="1"/>
        <v>tomat koncentrat, stor</v>
      </c>
      <c r="R46" s="217" t="e">
        <f t="shared" si="2"/>
        <v>#REF!</v>
      </c>
    </row>
    <row r="47" spans="1:18" x14ac:dyDescent="0.15">
      <c r="A47" s="222"/>
      <c r="C47" s="223"/>
      <c r="E47" s="222"/>
      <c r="G47" s="223"/>
      <c r="I47" s="222"/>
      <c r="K47" s="223"/>
      <c r="M47" s="222"/>
      <c r="O47" s="223"/>
      <c r="Q47" s="217" t="s">
        <v>368</v>
      </c>
      <c r="R47" s="217">
        <v>3</v>
      </c>
    </row>
    <row r="48" spans="1:18" x14ac:dyDescent="0.15">
      <c r="A48" s="222" t="s">
        <v>332</v>
      </c>
      <c r="B48" s="217">
        <v>10</v>
      </c>
      <c r="C48" s="223" t="e">
        <f>+C36</f>
        <v>#REF!</v>
      </c>
      <c r="E48" s="222" t="s">
        <v>332</v>
      </c>
      <c r="F48" s="217">
        <v>10</v>
      </c>
      <c r="G48" s="223" t="e">
        <f>+#REF!/2</f>
        <v>#REF!</v>
      </c>
      <c r="I48" s="222" t="s">
        <v>332</v>
      </c>
      <c r="J48" s="217">
        <v>10</v>
      </c>
      <c r="K48" s="223" t="e">
        <f>+#REF!/4</f>
        <v>#REF!</v>
      </c>
      <c r="M48" s="222" t="s">
        <v>332</v>
      </c>
      <c r="N48" s="217">
        <v>10</v>
      </c>
      <c r="O48" s="223" t="e">
        <f>+#REF!/2</f>
        <v>#REF!</v>
      </c>
      <c r="Q48" s="217" t="s">
        <v>369</v>
      </c>
      <c r="R48" s="217">
        <v>3</v>
      </c>
    </row>
    <row r="49" spans="1:18" x14ac:dyDescent="0.15">
      <c r="A49" s="222"/>
      <c r="B49" s="217" t="s">
        <v>358</v>
      </c>
      <c r="C49" s="223" t="s">
        <v>358</v>
      </c>
      <c r="E49" s="222"/>
      <c r="F49" s="217" t="s">
        <v>358</v>
      </c>
      <c r="G49" s="223" t="s">
        <v>358</v>
      </c>
      <c r="I49" s="222"/>
      <c r="J49" s="217" t="s">
        <v>358</v>
      </c>
      <c r="K49" s="223" t="s">
        <v>358</v>
      </c>
      <c r="M49" s="222"/>
      <c r="N49" s="217" t="s">
        <v>358</v>
      </c>
      <c r="O49" s="223" t="s">
        <v>358</v>
      </c>
      <c r="Q49" s="217" t="s">
        <v>370</v>
      </c>
      <c r="R49" s="217">
        <v>3</v>
      </c>
    </row>
    <row r="50" spans="1:18" x14ac:dyDescent="0.15">
      <c r="A50" s="222" t="s">
        <v>371</v>
      </c>
      <c r="B50" s="217">
        <v>1</v>
      </c>
      <c r="C50" s="223" t="e">
        <f>+B50/$B$48*$C$48</f>
        <v>#REF!</v>
      </c>
      <c r="E50" s="222" t="s">
        <v>371</v>
      </c>
      <c r="F50" s="217">
        <v>1</v>
      </c>
      <c r="G50" s="223" t="e">
        <f t="shared" ref="G50:G55" si="3">+F50/$B$48*$O$48</f>
        <v>#REF!</v>
      </c>
      <c r="I50" s="222"/>
      <c r="K50" s="223" t="e">
        <f t="shared" ref="K50:K56" si="4">+J50/$B$48*$O$48</f>
        <v>#REF!</v>
      </c>
      <c r="M50" s="222" t="s">
        <v>371</v>
      </c>
      <c r="N50" s="217">
        <v>1</v>
      </c>
      <c r="O50" s="223" t="e">
        <f t="shared" ref="O50:O55" si="5">+N50/$B$48*$O$48</f>
        <v>#REF!</v>
      </c>
      <c r="Q50" s="217" t="str">
        <f t="shared" ref="Q50:Q55" si="6">+A50</f>
        <v>salat</v>
      </c>
      <c r="R50" s="217" t="e">
        <f t="shared" ref="R50:R55" si="7">+C50+G50+K50+O50</f>
        <v>#REF!</v>
      </c>
    </row>
    <row r="51" spans="1:18" x14ac:dyDescent="0.15">
      <c r="A51" s="222" t="s">
        <v>372</v>
      </c>
      <c r="B51" s="217">
        <v>2</v>
      </c>
      <c r="C51" s="223" t="e">
        <f t="shared" ref="C51:C55" si="8">+B51/$B$48*$C$48</f>
        <v>#REF!</v>
      </c>
      <c r="E51" s="222" t="s">
        <v>372</v>
      </c>
      <c r="F51" s="217">
        <v>2</v>
      </c>
      <c r="G51" s="223" t="e">
        <f t="shared" si="3"/>
        <v>#REF!</v>
      </c>
      <c r="I51" s="222"/>
      <c r="K51" s="223" t="e">
        <f t="shared" si="4"/>
        <v>#REF!</v>
      </c>
      <c r="M51" s="222" t="s">
        <v>372</v>
      </c>
      <c r="N51" s="217">
        <v>2</v>
      </c>
      <c r="O51" s="223" t="e">
        <f t="shared" si="5"/>
        <v>#REF!</v>
      </c>
      <c r="Q51" s="217" t="str">
        <f t="shared" si="6"/>
        <v>peberfrugt</v>
      </c>
      <c r="R51" s="217" t="e">
        <f t="shared" si="7"/>
        <v>#REF!</v>
      </c>
    </row>
    <row r="52" spans="1:18" x14ac:dyDescent="0.15">
      <c r="A52" s="222" t="s">
        <v>373</v>
      </c>
      <c r="B52" s="217">
        <v>2</v>
      </c>
      <c r="C52" s="223" t="e">
        <f t="shared" si="8"/>
        <v>#REF!</v>
      </c>
      <c r="E52" s="222" t="s">
        <v>373</v>
      </c>
      <c r="F52" s="217">
        <v>2</v>
      </c>
      <c r="G52" s="223" t="e">
        <f t="shared" si="3"/>
        <v>#REF!</v>
      </c>
      <c r="I52" s="222" t="s">
        <v>373</v>
      </c>
      <c r="J52" s="217">
        <v>2</v>
      </c>
      <c r="K52" s="223" t="e">
        <f t="shared" si="4"/>
        <v>#REF!</v>
      </c>
      <c r="M52" s="222" t="s">
        <v>373</v>
      </c>
      <c r="N52" s="217">
        <v>2</v>
      </c>
      <c r="O52" s="223" t="e">
        <f t="shared" si="5"/>
        <v>#REF!</v>
      </c>
      <c r="Q52" s="217" t="str">
        <f t="shared" si="6"/>
        <v>agurk</v>
      </c>
      <c r="R52" s="217" t="e">
        <f t="shared" si="7"/>
        <v>#REF!</v>
      </c>
    </row>
    <row r="53" spans="1:18" x14ac:dyDescent="0.15">
      <c r="A53" s="222" t="s">
        <v>374</v>
      </c>
      <c r="B53" s="217">
        <v>0.5</v>
      </c>
      <c r="C53" s="223" t="e">
        <f t="shared" si="8"/>
        <v>#REF!</v>
      </c>
      <c r="E53" s="222" t="s">
        <v>374</v>
      </c>
      <c r="F53" s="217">
        <v>0.5</v>
      </c>
      <c r="G53" s="223" t="e">
        <f t="shared" si="3"/>
        <v>#REF!</v>
      </c>
      <c r="I53" s="222"/>
      <c r="K53" s="223" t="e">
        <f t="shared" si="4"/>
        <v>#REF!</v>
      </c>
      <c r="M53" s="222" t="s">
        <v>374</v>
      </c>
      <c r="N53" s="217">
        <v>0.5</v>
      </c>
      <c r="O53" s="223" t="e">
        <f t="shared" si="5"/>
        <v>#REF!</v>
      </c>
      <c r="Q53" s="217" t="str">
        <f t="shared" si="6"/>
        <v>gulerødder, revet</v>
      </c>
      <c r="R53" s="217" t="e">
        <f t="shared" si="7"/>
        <v>#REF!</v>
      </c>
    </row>
    <row r="54" spans="1:18" x14ac:dyDescent="0.15">
      <c r="A54" s="222" t="s">
        <v>375</v>
      </c>
      <c r="B54" s="217">
        <v>1</v>
      </c>
      <c r="C54" s="223" t="e">
        <f t="shared" si="8"/>
        <v>#REF!</v>
      </c>
      <c r="E54" s="222" t="s">
        <v>375</v>
      </c>
      <c r="F54" s="217">
        <v>1</v>
      </c>
      <c r="G54" s="223" t="e">
        <f t="shared" si="3"/>
        <v>#REF!</v>
      </c>
      <c r="I54" s="222"/>
      <c r="K54" s="223" t="e">
        <f t="shared" si="4"/>
        <v>#REF!</v>
      </c>
      <c r="M54" s="222" t="s">
        <v>375</v>
      </c>
      <c r="N54" s="217">
        <v>1</v>
      </c>
      <c r="O54" s="223" t="e">
        <f t="shared" si="5"/>
        <v>#REF!</v>
      </c>
      <c r="Q54" s="217" t="str">
        <f t="shared" si="6"/>
        <v>tomater, cherry</v>
      </c>
      <c r="R54" s="217" t="e">
        <f t="shared" si="7"/>
        <v>#REF!</v>
      </c>
    </row>
    <row r="55" spans="1:18" x14ac:dyDescent="0.15">
      <c r="A55" s="222" t="s">
        <v>376</v>
      </c>
      <c r="B55" s="217">
        <v>1</v>
      </c>
      <c r="C55" s="223" t="e">
        <f t="shared" si="8"/>
        <v>#REF!</v>
      </c>
      <c r="E55" s="222" t="s">
        <v>376</v>
      </c>
      <c r="F55" s="217">
        <v>1</v>
      </c>
      <c r="G55" s="223" t="e">
        <f t="shared" si="3"/>
        <v>#REF!</v>
      </c>
      <c r="I55" s="222"/>
      <c r="K55" s="223" t="e">
        <f t="shared" si="4"/>
        <v>#REF!</v>
      </c>
      <c r="M55" s="222" t="s">
        <v>376</v>
      </c>
      <c r="N55" s="217">
        <v>1</v>
      </c>
      <c r="O55" s="223" t="e">
        <f t="shared" si="5"/>
        <v>#REF!</v>
      </c>
      <c r="Q55" s="227" t="str">
        <f t="shared" si="6"/>
        <v>majs, dåse 400 gr.</v>
      </c>
      <c r="R55" s="227" t="e">
        <f t="shared" si="7"/>
        <v>#REF!</v>
      </c>
    </row>
    <row r="56" spans="1:18" x14ac:dyDescent="0.15">
      <c r="A56" s="222"/>
      <c r="C56" s="223"/>
      <c r="E56" s="222"/>
      <c r="G56" s="223"/>
      <c r="I56" s="222" t="s">
        <v>361</v>
      </c>
      <c r="J56" s="217">
        <v>1.5</v>
      </c>
      <c r="K56" s="223" t="e">
        <f t="shared" si="4"/>
        <v>#REF!</v>
      </c>
      <c r="M56" s="222"/>
      <c r="O56" s="223"/>
      <c r="Q56" s="217" t="str">
        <f>+I56</f>
        <v>gulerødder</v>
      </c>
      <c r="R56" s="217" t="e">
        <f t="shared" ref="R56" si="9">+C56+G56+K56+O56</f>
        <v>#REF!</v>
      </c>
    </row>
    <row r="57" spans="1:18" x14ac:dyDescent="0.15">
      <c r="A57" s="222"/>
      <c r="C57" s="223"/>
      <c r="E57" s="222"/>
      <c r="G57" s="223"/>
      <c r="I57" s="222"/>
      <c r="K57" s="223"/>
      <c r="M57" s="222"/>
      <c r="O57" s="223"/>
    </row>
    <row r="58" spans="1:18" x14ac:dyDescent="0.15">
      <c r="A58" s="222"/>
      <c r="B58" s="217">
        <v>1</v>
      </c>
      <c r="C58" s="223" t="e">
        <f>+C36</f>
        <v>#REF!</v>
      </c>
      <c r="E58" s="222"/>
      <c r="F58" s="217">
        <v>1</v>
      </c>
      <c r="G58" s="223" t="e">
        <f>+#REF!</f>
        <v>#REF!</v>
      </c>
      <c r="I58" s="222"/>
      <c r="J58" s="217">
        <v>1</v>
      </c>
      <c r="K58" s="223" t="e">
        <f>+#REF!/2+#REF!+#REF!</f>
        <v>#REF!</v>
      </c>
      <c r="M58" s="222"/>
      <c r="N58" s="217">
        <v>1</v>
      </c>
      <c r="O58" s="223" t="e">
        <f>+#REF!</f>
        <v>#REF!</v>
      </c>
    </row>
    <row r="59" spans="1:18" x14ac:dyDescent="0.15">
      <c r="A59" s="222"/>
      <c r="B59" s="217" t="s">
        <v>358</v>
      </c>
      <c r="C59" s="223" t="s">
        <v>358</v>
      </c>
      <c r="E59" s="222"/>
      <c r="F59" s="217" t="s">
        <v>358</v>
      </c>
      <c r="G59" s="223" t="s">
        <v>358</v>
      </c>
      <c r="I59" s="222"/>
      <c r="J59" s="217" t="s">
        <v>358</v>
      </c>
      <c r="K59" s="223" t="s">
        <v>358</v>
      </c>
      <c r="M59" s="222"/>
      <c r="N59" s="217" t="s">
        <v>358</v>
      </c>
      <c r="O59" s="223" t="s">
        <v>358</v>
      </c>
    </row>
    <row r="60" spans="1:18" x14ac:dyDescent="0.15">
      <c r="A60" s="222" t="s">
        <v>377</v>
      </c>
      <c r="B60" s="217">
        <v>1.5</v>
      </c>
      <c r="C60" s="223" t="e">
        <f>+B60/B58*C58</f>
        <v>#REF!</v>
      </c>
      <c r="E60" s="222" t="s">
        <v>377</v>
      </c>
      <c r="F60" s="217">
        <v>1</v>
      </c>
      <c r="G60" s="223" t="e">
        <f>+F60/F58*G58</f>
        <v>#REF!</v>
      </c>
      <c r="I60" s="222" t="s">
        <v>377</v>
      </c>
      <c r="J60" s="217">
        <v>1.5</v>
      </c>
      <c r="K60" s="223" t="e">
        <f>+J60/J58*K58</f>
        <v>#REF!</v>
      </c>
      <c r="M60" s="222" t="s">
        <v>377</v>
      </c>
      <c r="N60" s="217">
        <v>1</v>
      </c>
      <c r="O60" s="223" t="e">
        <f>+N60/N58*O58</f>
        <v>#REF!</v>
      </c>
      <c r="Q60" s="217" t="str">
        <f t="shared" ref="Q60" si="10">+A60</f>
        <v>Flute, kuvert</v>
      </c>
      <c r="R60" s="217" t="e">
        <f t="shared" ref="R60" si="11">+C60+G60+K60+O60</f>
        <v>#REF!</v>
      </c>
    </row>
    <row r="61" spans="1:18" ht="14" thickBot="1" x14ac:dyDescent="0.2">
      <c r="A61" s="222"/>
      <c r="C61" s="223"/>
      <c r="E61" s="222"/>
      <c r="G61" s="223"/>
      <c r="I61" s="222"/>
      <c r="K61" s="223"/>
      <c r="M61" s="222"/>
      <c r="O61" s="223"/>
    </row>
    <row r="62" spans="1:18" ht="14" thickTop="1" x14ac:dyDescent="0.15">
      <c r="A62" s="220"/>
      <c r="B62" s="220"/>
      <c r="C62" s="220"/>
      <c r="E62" s="222"/>
      <c r="F62" s="217">
        <v>1</v>
      </c>
      <c r="G62" s="223" t="e">
        <f>+G58</f>
        <v>#REF!</v>
      </c>
      <c r="I62" s="228"/>
      <c r="J62" s="229"/>
      <c r="K62" s="230"/>
      <c r="M62" s="222"/>
      <c r="N62" s="217">
        <v>1</v>
      </c>
      <c r="O62" s="223" t="e">
        <f>+O58</f>
        <v>#REF!</v>
      </c>
    </row>
    <row r="63" spans="1:18" x14ac:dyDescent="0.15">
      <c r="E63" s="222"/>
      <c r="F63" s="217" t="s">
        <v>358</v>
      </c>
      <c r="G63" s="223" t="s">
        <v>358</v>
      </c>
      <c r="I63" s="228"/>
      <c r="J63" s="229"/>
      <c r="K63" s="230"/>
      <c r="M63" s="222"/>
      <c r="N63" s="217" t="s">
        <v>358</v>
      </c>
      <c r="O63" s="223" t="s">
        <v>358</v>
      </c>
    </row>
    <row r="64" spans="1:18" x14ac:dyDescent="0.15">
      <c r="E64" s="222" t="s">
        <v>338</v>
      </c>
      <c r="F64" s="217">
        <v>1.5</v>
      </c>
      <c r="G64" s="223" t="e">
        <f>+F64/F62*G62</f>
        <v>#REF!</v>
      </c>
      <c r="I64" s="228"/>
      <c r="J64" s="229"/>
      <c r="K64" s="230"/>
      <c r="M64" s="222" t="s">
        <v>338</v>
      </c>
      <c r="N64" s="217">
        <v>1.5</v>
      </c>
      <c r="O64" s="223" t="e">
        <f>+N64/N62*O62</f>
        <v>#REF!</v>
      </c>
      <c r="Q64" s="217" t="str">
        <f>+E64</f>
        <v>Frikadeller</v>
      </c>
      <c r="R64" s="217" t="e">
        <f t="shared" ref="R64" si="12">+C64+G64+K64+O64</f>
        <v>#REF!</v>
      </c>
    </row>
    <row r="65" spans="5:18" x14ac:dyDescent="0.15">
      <c r="E65" s="222"/>
      <c r="G65" s="223"/>
      <c r="I65" s="228"/>
      <c r="J65" s="229"/>
      <c r="K65" s="230"/>
      <c r="M65" s="222"/>
      <c r="O65" s="223"/>
    </row>
    <row r="66" spans="5:18" x14ac:dyDescent="0.15">
      <c r="E66" s="222"/>
      <c r="F66" s="217">
        <v>1</v>
      </c>
      <c r="G66" s="223" t="e">
        <f>+G62</f>
        <v>#REF!</v>
      </c>
      <c r="I66" s="228"/>
      <c r="J66" s="229"/>
      <c r="K66" s="230"/>
      <c r="M66" s="228"/>
      <c r="N66" s="229"/>
      <c r="O66" s="230"/>
    </row>
    <row r="67" spans="5:18" x14ac:dyDescent="0.15">
      <c r="E67" s="222"/>
      <c r="F67" s="217" t="s">
        <v>358</v>
      </c>
      <c r="G67" s="223" t="s">
        <v>358</v>
      </c>
      <c r="I67" s="228"/>
      <c r="J67" s="229"/>
      <c r="K67" s="230"/>
      <c r="M67" s="228"/>
      <c r="N67" s="229"/>
      <c r="O67" s="230"/>
    </row>
    <row r="68" spans="5:18" x14ac:dyDescent="0.15">
      <c r="E68" s="222" t="s">
        <v>337</v>
      </c>
      <c r="F68" s="217">
        <v>0.1</v>
      </c>
      <c r="G68" s="223" t="e">
        <f>+F68/F66*G66</f>
        <v>#REF!</v>
      </c>
      <c r="I68" s="228"/>
      <c r="J68" s="229"/>
      <c r="K68" s="230"/>
      <c r="M68" s="228"/>
      <c r="N68" s="229"/>
      <c r="O68" s="230"/>
      <c r="Q68" s="217" t="str">
        <f>+E68</f>
        <v>Glaseret skinke</v>
      </c>
      <c r="R68" s="217" t="e">
        <f t="shared" ref="R68" si="13">+C68+G68+K68+O68</f>
        <v>#REF!</v>
      </c>
    </row>
    <row r="69" spans="5:18" x14ac:dyDescent="0.15">
      <c r="E69" s="222" t="s">
        <v>378</v>
      </c>
      <c r="G69" s="223">
        <v>2</v>
      </c>
      <c r="I69" s="228"/>
      <c r="J69" s="229"/>
      <c r="K69" s="230"/>
      <c r="M69" s="228"/>
      <c r="N69" s="229"/>
      <c r="O69" s="230"/>
      <c r="Q69" s="217" t="str">
        <f>+E69</f>
        <v>brun farin</v>
      </c>
      <c r="R69" s="217">
        <f t="shared" ref="R69:R70" si="14">+C69+G69+K69+O69</f>
        <v>2</v>
      </c>
    </row>
    <row r="70" spans="5:18" x14ac:dyDescent="0.15">
      <c r="E70" s="222" t="s">
        <v>379</v>
      </c>
      <c r="G70" s="223">
        <v>2</v>
      </c>
      <c r="I70" s="228"/>
      <c r="J70" s="229"/>
      <c r="K70" s="230"/>
      <c r="M70" s="228"/>
      <c r="N70" s="229"/>
      <c r="O70" s="230"/>
      <c r="Q70" s="217" t="str">
        <f>+E70</f>
        <v>dijonsennep</v>
      </c>
      <c r="R70" s="217">
        <f t="shared" si="14"/>
        <v>2</v>
      </c>
    </row>
    <row r="71" spans="5:18" x14ac:dyDescent="0.15">
      <c r="E71" s="222"/>
      <c r="G71" s="223"/>
      <c r="I71" s="228"/>
      <c r="J71" s="229"/>
      <c r="K71" s="230"/>
      <c r="M71" s="228"/>
      <c r="N71" s="229"/>
      <c r="O71" s="230"/>
    </row>
    <row r="72" spans="5:18" x14ac:dyDescent="0.15">
      <c r="E72" s="222"/>
      <c r="F72" s="217">
        <v>1</v>
      </c>
      <c r="G72" s="223" t="e">
        <f>+G66</f>
        <v>#REF!</v>
      </c>
      <c r="I72" s="228"/>
      <c r="J72" s="229"/>
      <c r="K72" s="230"/>
      <c r="M72" s="228"/>
      <c r="N72" s="229"/>
      <c r="O72" s="230"/>
    </row>
    <row r="73" spans="5:18" x14ac:dyDescent="0.15">
      <c r="E73" s="222"/>
      <c r="F73" s="217" t="s">
        <v>358</v>
      </c>
      <c r="G73" s="223" t="s">
        <v>358</v>
      </c>
      <c r="I73" s="228"/>
      <c r="J73" s="229"/>
      <c r="K73" s="230"/>
      <c r="M73" s="228"/>
      <c r="N73" s="229"/>
      <c r="O73" s="230"/>
    </row>
    <row r="74" spans="5:18" x14ac:dyDescent="0.15">
      <c r="E74" s="222" t="s">
        <v>336</v>
      </c>
      <c r="F74" s="217">
        <v>0.1</v>
      </c>
      <c r="G74" s="223" t="e">
        <f>+F74/F72*G72</f>
        <v>#REF!</v>
      </c>
      <c r="I74" s="228"/>
      <c r="J74" s="229"/>
      <c r="K74" s="230"/>
      <c r="M74" s="228"/>
      <c r="N74" s="229"/>
      <c r="O74" s="230"/>
      <c r="Q74" s="217" t="str">
        <f>+E74</f>
        <v>Kartoffelsalat</v>
      </c>
      <c r="R74" s="217" t="e">
        <f t="shared" ref="R74" si="15">+C74+G74+K74+O74</f>
        <v>#REF!</v>
      </c>
    </row>
    <row r="75" spans="5:18" x14ac:dyDescent="0.15">
      <c r="E75" s="222"/>
      <c r="G75" s="223"/>
      <c r="I75" s="228"/>
      <c r="J75" s="229"/>
      <c r="K75" s="230"/>
      <c r="M75" s="228"/>
      <c r="N75" s="229"/>
      <c r="O75" s="230"/>
    </row>
    <row r="76" spans="5:18" x14ac:dyDescent="0.15">
      <c r="E76" s="222" t="s">
        <v>335</v>
      </c>
      <c r="F76" s="217">
        <v>4</v>
      </c>
      <c r="G76" s="223" t="e">
        <f>+G72/2</f>
        <v>#REF!</v>
      </c>
      <c r="I76" s="228"/>
      <c r="J76" s="229"/>
      <c r="K76" s="230"/>
      <c r="M76" s="228"/>
      <c r="N76" s="229"/>
      <c r="O76" s="230"/>
    </row>
    <row r="77" spans="5:18" x14ac:dyDescent="0.15">
      <c r="E77" s="222"/>
      <c r="F77" s="217" t="s">
        <v>358</v>
      </c>
      <c r="G77" s="223" t="s">
        <v>358</v>
      </c>
      <c r="I77" s="228"/>
      <c r="J77" s="229"/>
      <c r="K77" s="230"/>
      <c r="M77" s="228"/>
      <c r="N77" s="229"/>
      <c r="O77" s="230"/>
    </row>
    <row r="78" spans="5:18" x14ac:dyDescent="0.15">
      <c r="E78" s="222" t="s">
        <v>380</v>
      </c>
      <c r="G78" s="223"/>
      <c r="I78" s="228"/>
      <c r="J78" s="229"/>
      <c r="K78" s="230"/>
      <c r="M78" s="228"/>
      <c r="N78" s="229"/>
      <c r="O78" s="230"/>
    </row>
    <row r="79" spans="5:18" x14ac:dyDescent="0.15">
      <c r="E79" s="222" t="s">
        <v>381</v>
      </c>
      <c r="G79" s="223"/>
      <c r="I79" s="228"/>
      <c r="J79" s="229"/>
      <c r="K79" s="230"/>
      <c r="M79" s="228"/>
      <c r="N79" s="229"/>
      <c r="O79" s="230"/>
    </row>
    <row r="80" spans="5:18" x14ac:dyDescent="0.15">
      <c r="E80" s="222"/>
      <c r="G80" s="223"/>
      <c r="I80" s="228"/>
      <c r="J80" s="229"/>
      <c r="K80" s="230"/>
      <c r="M80" s="228"/>
      <c r="N80" s="229"/>
      <c r="O80" s="230"/>
    </row>
    <row r="81" spans="5:15" x14ac:dyDescent="0.15">
      <c r="E81" s="222"/>
      <c r="G81" s="223"/>
      <c r="I81" s="228"/>
      <c r="J81" s="229"/>
      <c r="K81" s="230"/>
      <c r="M81" s="228"/>
      <c r="N81" s="229"/>
      <c r="O81" s="230"/>
    </row>
    <row r="82" spans="5:15" x14ac:dyDescent="0.15">
      <c r="E82" s="222" t="s">
        <v>382</v>
      </c>
      <c r="F82" s="217">
        <v>4</v>
      </c>
      <c r="G82" s="223" t="e">
        <f>+G76</f>
        <v>#REF!</v>
      </c>
      <c r="I82" s="228"/>
      <c r="J82" s="229"/>
      <c r="K82" s="230"/>
      <c r="M82" s="228"/>
      <c r="N82" s="229"/>
      <c r="O82" s="230"/>
    </row>
    <row r="83" spans="5:15" x14ac:dyDescent="0.15">
      <c r="E83" s="222"/>
      <c r="F83" s="217" t="s">
        <v>358</v>
      </c>
      <c r="G83" s="223" t="s">
        <v>358</v>
      </c>
      <c r="I83" s="228"/>
      <c r="J83" s="229"/>
      <c r="K83" s="230"/>
      <c r="M83" s="228"/>
      <c r="N83" s="229"/>
      <c r="O83" s="230"/>
    </row>
    <row r="84" spans="5:15" x14ac:dyDescent="0.15">
      <c r="E84" s="222" t="s">
        <v>383</v>
      </c>
      <c r="G84" s="223"/>
      <c r="I84" s="228"/>
      <c r="J84" s="229"/>
      <c r="K84" s="230"/>
      <c r="M84" s="228"/>
      <c r="N84" s="229"/>
      <c r="O84" s="230"/>
    </row>
    <row r="85" spans="5:15" x14ac:dyDescent="0.15">
      <c r="E85" s="222" t="s">
        <v>384</v>
      </c>
      <c r="G85" s="223"/>
      <c r="I85" s="228"/>
      <c r="J85" s="229"/>
      <c r="K85" s="230"/>
      <c r="M85" s="228"/>
      <c r="N85" s="229"/>
      <c r="O85" s="230"/>
    </row>
    <row r="86" spans="5:15" x14ac:dyDescent="0.15">
      <c r="E86" s="222" t="s">
        <v>385</v>
      </c>
      <c r="G86" s="223"/>
      <c r="I86" s="228"/>
      <c r="J86" s="229"/>
      <c r="K86" s="230"/>
      <c r="M86" s="228"/>
      <c r="N86" s="229"/>
      <c r="O86" s="230"/>
    </row>
    <row r="87" spans="5:15" x14ac:dyDescent="0.15">
      <c r="E87" s="222" t="s">
        <v>386</v>
      </c>
      <c r="G87" s="223"/>
      <c r="I87" s="222"/>
      <c r="K87" s="223"/>
      <c r="M87" s="228"/>
      <c r="N87" s="229"/>
      <c r="O87" s="230"/>
    </row>
    <row r="88" spans="5:15" x14ac:dyDescent="0.15">
      <c r="E88" s="222"/>
      <c r="G88" s="223"/>
      <c r="I88" s="222"/>
      <c r="J88" s="217">
        <v>4</v>
      </c>
      <c r="K88" s="223" t="e">
        <f>+K58</f>
        <v>#REF!</v>
      </c>
      <c r="M88" s="228"/>
      <c r="N88" s="229"/>
      <c r="O88" s="230"/>
    </row>
    <row r="89" spans="5:15" x14ac:dyDescent="0.15">
      <c r="E89" s="222"/>
      <c r="G89" s="223"/>
      <c r="I89" s="222"/>
      <c r="J89" s="217" t="s">
        <v>358</v>
      </c>
      <c r="K89" s="223" t="s">
        <v>358</v>
      </c>
      <c r="M89" s="228"/>
      <c r="N89" s="229"/>
      <c r="O89" s="230"/>
    </row>
    <row r="90" spans="5:15" x14ac:dyDescent="0.15">
      <c r="E90" s="222"/>
      <c r="G90" s="223"/>
      <c r="I90" s="222" t="s">
        <v>342</v>
      </c>
      <c r="J90" s="217">
        <v>0.3</v>
      </c>
      <c r="K90" s="223" t="e">
        <f>+J90/J88*K88</f>
        <v>#REF!</v>
      </c>
      <c r="M90" s="228"/>
      <c r="N90" s="229"/>
      <c r="O90" s="230"/>
    </row>
    <row r="91" spans="5:15" x14ac:dyDescent="0.15">
      <c r="E91" s="222"/>
      <c r="G91" s="223"/>
      <c r="I91" s="222"/>
      <c r="K91" s="223"/>
      <c r="M91" s="228"/>
      <c r="N91" s="229"/>
      <c r="O91" s="230"/>
    </row>
    <row r="92" spans="5:15" x14ac:dyDescent="0.15">
      <c r="E92" s="222"/>
      <c r="G92" s="223"/>
      <c r="I92" s="222" t="s">
        <v>341</v>
      </c>
      <c r="J92" s="217">
        <v>4</v>
      </c>
      <c r="K92" s="223" t="e">
        <f>+K88</f>
        <v>#REF!</v>
      </c>
      <c r="M92" s="228"/>
      <c r="N92" s="229"/>
      <c r="O92" s="230"/>
    </row>
    <row r="93" spans="5:15" x14ac:dyDescent="0.15">
      <c r="E93" s="222"/>
      <c r="G93" s="223"/>
      <c r="I93" s="222"/>
      <c r="J93" s="217" t="s">
        <v>358</v>
      </c>
      <c r="K93" s="223" t="s">
        <v>358</v>
      </c>
      <c r="M93" s="228"/>
      <c r="N93" s="229"/>
      <c r="O93" s="230"/>
    </row>
    <row r="94" spans="5:15" x14ac:dyDescent="0.15">
      <c r="E94" s="222"/>
      <c r="G94" s="223"/>
      <c r="I94" s="222" t="s">
        <v>387</v>
      </c>
      <c r="K94" s="223"/>
      <c r="M94" s="228"/>
      <c r="N94" s="229"/>
      <c r="O94" s="230"/>
    </row>
    <row r="95" spans="5:15" x14ac:dyDescent="0.15">
      <c r="E95" s="222"/>
      <c r="G95" s="223"/>
      <c r="I95" s="222" t="s">
        <v>388</v>
      </c>
      <c r="K95" s="223"/>
      <c r="M95" s="228"/>
      <c r="N95" s="229"/>
      <c r="O95" s="230"/>
    </row>
    <row r="96" spans="5:15" x14ac:dyDescent="0.15">
      <c r="E96" s="222"/>
      <c r="G96" s="223"/>
      <c r="I96" s="222" t="s">
        <v>389</v>
      </c>
      <c r="K96" s="223"/>
      <c r="M96" s="228"/>
      <c r="N96" s="229"/>
      <c r="O96" s="230"/>
    </row>
    <row r="97" spans="5:15" x14ac:dyDescent="0.15">
      <c r="E97" s="222"/>
      <c r="G97" s="223"/>
      <c r="I97" s="222" t="s">
        <v>390</v>
      </c>
      <c r="K97" s="223"/>
      <c r="M97" s="228"/>
      <c r="N97" s="229"/>
      <c r="O97" s="230"/>
    </row>
    <row r="98" spans="5:15" x14ac:dyDescent="0.15">
      <c r="E98" s="222"/>
      <c r="G98" s="223"/>
      <c r="I98" s="222" t="s">
        <v>391</v>
      </c>
      <c r="K98" s="223"/>
      <c r="M98" s="228"/>
      <c r="N98" s="229"/>
      <c r="O98" s="230"/>
    </row>
    <row r="99" spans="5:15" x14ac:dyDescent="0.15">
      <c r="E99" s="222"/>
      <c r="G99" s="223"/>
      <c r="I99" s="222"/>
      <c r="K99" s="223"/>
      <c r="M99" s="228"/>
      <c r="N99" s="229"/>
      <c r="O99" s="230"/>
    </row>
    <row r="100" spans="5:15" x14ac:dyDescent="0.15">
      <c r="E100" s="222"/>
      <c r="G100" s="223"/>
      <c r="I100" s="222"/>
      <c r="J100" s="217">
        <v>1</v>
      </c>
      <c r="K100" s="223" t="e">
        <f>+K92</f>
        <v>#REF!</v>
      </c>
      <c r="M100" s="228"/>
      <c r="N100" s="229"/>
      <c r="O100" s="230"/>
    </row>
    <row r="101" spans="5:15" x14ac:dyDescent="0.15">
      <c r="E101" s="222"/>
      <c r="G101" s="223"/>
      <c r="I101" s="222"/>
      <c r="J101" s="217" t="s">
        <v>358</v>
      </c>
      <c r="K101" s="223" t="s">
        <v>358</v>
      </c>
      <c r="M101" s="228"/>
      <c r="N101" s="229"/>
      <c r="O101" s="230"/>
    </row>
    <row r="102" spans="5:15" ht="14" thickBot="1" x14ac:dyDescent="0.2">
      <c r="E102" s="224"/>
      <c r="F102" s="225"/>
      <c r="G102" s="226"/>
      <c r="I102" s="222" t="s">
        <v>392</v>
      </c>
      <c r="J102" s="217">
        <v>0.2</v>
      </c>
      <c r="K102" s="223" t="e">
        <f>+J102/J100*K100</f>
        <v>#REF!</v>
      </c>
      <c r="M102" s="228"/>
      <c r="N102" s="229"/>
      <c r="O102" s="230"/>
    </row>
    <row r="103" spans="5:15" ht="14" thickTop="1" x14ac:dyDescent="0.15">
      <c r="I103" s="222"/>
      <c r="K103" s="223"/>
      <c r="M103" s="228"/>
      <c r="N103" s="229"/>
      <c r="O103" s="230"/>
    </row>
    <row r="104" spans="5:15" x14ac:dyDescent="0.15">
      <c r="I104" s="222" t="s">
        <v>393</v>
      </c>
      <c r="K104" s="223">
        <v>3</v>
      </c>
      <c r="M104" s="228"/>
      <c r="N104" s="229"/>
      <c r="O104" s="230"/>
    </row>
    <row r="105" spans="5:15" x14ac:dyDescent="0.15">
      <c r="I105" s="222" t="s">
        <v>394</v>
      </c>
      <c r="K105" s="223">
        <v>3</v>
      </c>
      <c r="M105" s="228"/>
      <c r="N105" s="229"/>
      <c r="O105" s="230"/>
    </row>
    <row r="106" spans="5:15" ht="14" thickBot="1" x14ac:dyDescent="0.2">
      <c r="I106" s="224"/>
      <c r="J106" s="225"/>
      <c r="K106" s="226"/>
      <c r="M106" s="222" t="s">
        <v>395</v>
      </c>
      <c r="N106" s="217">
        <v>4</v>
      </c>
      <c r="O106" s="223" t="e">
        <f>+O58/2</f>
        <v>#REF!</v>
      </c>
    </row>
    <row r="107" spans="5:15" ht="14" thickTop="1" x14ac:dyDescent="0.15">
      <c r="M107" s="222"/>
      <c r="N107" s="217" t="s">
        <v>358</v>
      </c>
      <c r="O107" s="223" t="s">
        <v>358</v>
      </c>
    </row>
    <row r="108" spans="5:15" x14ac:dyDescent="0.15">
      <c r="M108" s="222" t="s">
        <v>396</v>
      </c>
      <c r="N108" s="217">
        <v>0.3</v>
      </c>
      <c r="O108" s="223" t="e">
        <f>+N108/N106*O106</f>
        <v>#REF!</v>
      </c>
    </row>
    <row r="109" spans="5:15" x14ac:dyDescent="0.15">
      <c r="M109" s="222" t="s">
        <v>397</v>
      </c>
      <c r="O109" s="223"/>
    </row>
    <row r="110" spans="5:15" x14ac:dyDescent="0.15">
      <c r="M110" s="222"/>
      <c r="O110" s="223"/>
    </row>
    <row r="111" spans="5:15" x14ac:dyDescent="0.15">
      <c r="M111" s="222"/>
      <c r="O111" s="223"/>
    </row>
    <row r="112" spans="5:15" x14ac:dyDescent="0.15">
      <c r="M112" s="222"/>
      <c r="O112" s="223"/>
    </row>
    <row r="113" spans="13:15" x14ac:dyDescent="0.15">
      <c r="M113" s="222" t="s">
        <v>398</v>
      </c>
      <c r="N113" s="217">
        <v>4</v>
      </c>
      <c r="O113" s="223" t="e">
        <f>+O106</f>
        <v>#REF!</v>
      </c>
    </row>
    <row r="114" spans="13:15" x14ac:dyDescent="0.15">
      <c r="M114" s="222"/>
      <c r="N114" s="217" t="s">
        <v>358</v>
      </c>
      <c r="O114" s="223" t="s">
        <v>358</v>
      </c>
    </row>
    <row r="115" spans="13:15" x14ac:dyDescent="0.15">
      <c r="M115" s="222" t="s">
        <v>399</v>
      </c>
      <c r="N115" s="217">
        <v>0.3</v>
      </c>
      <c r="O115" s="223" t="e">
        <f>+N115/N113*O113</f>
        <v>#REF!</v>
      </c>
    </row>
    <row r="116" spans="13:15" x14ac:dyDescent="0.15">
      <c r="M116" s="222"/>
      <c r="O116" s="223"/>
    </row>
    <row r="117" spans="13:15" x14ac:dyDescent="0.15">
      <c r="M117" s="222"/>
      <c r="O117" s="223"/>
    </row>
    <row r="118" spans="13:15" x14ac:dyDescent="0.15">
      <c r="M118" s="222"/>
      <c r="O118" s="223"/>
    </row>
    <row r="119" spans="13:15" x14ac:dyDescent="0.15">
      <c r="M119" s="222" t="s">
        <v>349</v>
      </c>
      <c r="N119" s="217">
        <v>4</v>
      </c>
      <c r="O119" s="223" t="e">
        <f>+O113</f>
        <v>#REF!</v>
      </c>
    </row>
    <row r="120" spans="13:15" x14ac:dyDescent="0.15">
      <c r="M120" s="222"/>
      <c r="N120" s="217" t="s">
        <v>358</v>
      </c>
      <c r="O120" s="223" t="s">
        <v>358</v>
      </c>
    </row>
    <row r="121" spans="13:15" x14ac:dyDescent="0.15">
      <c r="M121" s="222" t="s">
        <v>400</v>
      </c>
      <c r="N121" s="217">
        <v>0.3</v>
      </c>
      <c r="O121" s="223" t="e">
        <f>+N121/N119*O119</f>
        <v>#REF!</v>
      </c>
    </row>
    <row r="122" spans="13:15" x14ac:dyDescent="0.15">
      <c r="M122" s="222"/>
      <c r="O122" s="223"/>
    </row>
    <row r="123" spans="13:15" x14ac:dyDescent="0.15">
      <c r="M123" s="222"/>
      <c r="O123" s="223"/>
    </row>
    <row r="124" spans="13:15" x14ac:dyDescent="0.15">
      <c r="M124" s="222"/>
      <c r="O124" s="223"/>
    </row>
    <row r="125" spans="13:15" x14ac:dyDescent="0.15">
      <c r="M125" s="222" t="s">
        <v>401</v>
      </c>
      <c r="N125" s="217">
        <v>4</v>
      </c>
      <c r="O125" s="223" t="e">
        <f>+O119</f>
        <v>#REF!</v>
      </c>
    </row>
    <row r="126" spans="13:15" x14ac:dyDescent="0.15">
      <c r="M126" s="222"/>
      <c r="N126" s="217" t="s">
        <v>358</v>
      </c>
      <c r="O126" s="223" t="s">
        <v>358</v>
      </c>
    </row>
    <row r="127" spans="13:15" x14ac:dyDescent="0.15">
      <c r="M127" s="222" t="s">
        <v>402</v>
      </c>
      <c r="N127" s="217">
        <v>0.3</v>
      </c>
      <c r="O127" s="223" t="e">
        <f>+N127/N125*O125</f>
        <v>#REF!</v>
      </c>
    </row>
    <row r="128" spans="13:15" x14ac:dyDescent="0.15">
      <c r="M128" s="222" t="s">
        <v>403</v>
      </c>
      <c r="O128" s="223">
        <v>1</v>
      </c>
    </row>
    <row r="129" spans="13:18" x14ac:dyDescent="0.15">
      <c r="M129" s="222" t="s">
        <v>404</v>
      </c>
      <c r="O129" s="223">
        <v>1</v>
      </c>
    </row>
    <row r="130" spans="13:18" x14ac:dyDescent="0.15">
      <c r="M130" s="222" t="s">
        <v>405</v>
      </c>
      <c r="O130" s="223">
        <v>2</v>
      </c>
    </row>
    <row r="131" spans="13:18" x14ac:dyDescent="0.15">
      <c r="M131" s="222" t="s">
        <v>406</v>
      </c>
      <c r="O131" s="223"/>
    </row>
    <row r="132" spans="13:18" x14ac:dyDescent="0.15">
      <c r="M132" s="222" t="s">
        <v>407</v>
      </c>
      <c r="O132" s="223"/>
    </row>
    <row r="133" spans="13:18" x14ac:dyDescent="0.15">
      <c r="M133" s="222"/>
      <c r="O133" s="223"/>
      <c r="Q133" s="217" t="s">
        <v>408</v>
      </c>
      <c r="R133" s="217">
        <v>0.4</v>
      </c>
    </row>
    <row r="134" spans="13:18" ht="14" thickBot="1" x14ac:dyDescent="0.2">
      <c r="M134" s="224"/>
      <c r="N134" s="225"/>
      <c r="O134" s="226"/>
      <c r="Q134" s="217" t="s">
        <v>409</v>
      </c>
      <c r="R134" s="217">
        <v>1</v>
      </c>
    </row>
    <row r="135" spans="13:18" ht="14" thickTop="1" x14ac:dyDescent="0.15">
      <c r="Q135" s="217" t="s">
        <v>410</v>
      </c>
      <c r="R135" s="217">
        <v>8</v>
      </c>
    </row>
    <row r="136" spans="13:18" x14ac:dyDescent="0.15">
      <c r="Q136" s="217" t="s">
        <v>411</v>
      </c>
      <c r="R136" s="217">
        <v>4</v>
      </c>
    </row>
    <row r="137" spans="13:18" x14ac:dyDescent="0.15">
      <c r="Q137" s="217" t="s">
        <v>379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136"/>
  <sheetViews>
    <sheetView topLeftCell="C1" zoomScaleNormal="100" zoomScaleSheetLayoutView="40" workbookViewId="0">
      <pane ySplit="1" topLeftCell="A2" activePane="bottomLeft" state="frozen"/>
      <selection pane="bottomLeft" activeCell="C22" sqref="C22"/>
    </sheetView>
  </sheetViews>
  <sheetFormatPr baseColWidth="10" defaultColWidth="21.6640625" defaultRowHeight="15" x14ac:dyDescent="0.2"/>
  <cols>
    <col min="1" max="1" width="38.6640625" style="2" hidden="1" customWidth="1"/>
    <col min="2" max="2" width="17.83203125" style="2" hidden="1" customWidth="1"/>
    <col min="3" max="3" width="35.1640625" style="2" customWidth="1"/>
    <col min="4" max="4" width="35.5" style="2" customWidth="1"/>
    <col min="5" max="5" width="36" style="2" customWidth="1"/>
    <col min="6" max="6" width="33" style="2" customWidth="1"/>
    <col min="7" max="7" width="35.83203125" style="2" customWidth="1"/>
    <col min="8" max="8" width="32.5" style="2" customWidth="1"/>
    <col min="9" max="9" width="35.5" style="2" customWidth="1"/>
    <col min="10" max="10" width="38.83203125" style="2" customWidth="1"/>
    <col min="11" max="11" width="35.6640625" style="2" customWidth="1"/>
    <col min="12" max="12" width="38.5" style="2" customWidth="1"/>
    <col min="13" max="13" width="28.5" style="2" hidden="1" customWidth="1"/>
    <col min="14" max="14" width="32.1640625" style="2" hidden="1" customWidth="1"/>
    <col min="15" max="16384" width="21.6640625" style="2"/>
  </cols>
  <sheetData>
    <row r="1" spans="1:14" ht="17" x14ac:dyDescent="0.2">
      <c r="A1" s="6" t="s">
        <v>45</v>
      </c>
      <c r="B1" s="15"/>
      <c r="C1" s="20" t="s">
        <v>46</v>
      </c>
      <c r="D1" s="21"/>
      <c r="E1" s="37" t="s">
        <v>47</v>
      </c>
      <c r="F1" s="38" t="s">
        <v>412</v>
      </c>
      <c r="G1" s="55" t="s">
        <v>47</v>
      </c>
      <c r="H1" s="56" t="s">
        <v>49</v>
      </c>
      <c r="I1" s="71" t="s">
        <v>50</v>
      </c>
      <c r="J1" s="72" t="s">
        <v>412</v>
      </c>
      <c r="K1" s="88" t="s">
        <v>50</v>
      </c>
      <c r="L1" s="89" t="s">
        <v>49</v>
      </c>
      <c r="M1" s="6" t="s">
        <v>50</v>
      </c>
      <c r="N1" s="15"/>
    </row>
    <row r="2" spans="1:14" ht="17.25" customHeight="1" x14ac:dyDescent="0.2">
      <c r="A2" s="302" t="s">
        <v>51</v>
      </c>
      <c r="B2" s="303"/>
      <c r="C2" s="22" t="s">
        <v>168</v>
      </c>
      <c r="D2" s="23"/>
      <c r="E2" s="39" t="s">
        <v>413</v>
      </c>
      <c r="F2" s="40"/>
      <c r="G2" s="57" t="s">
        <v>168</v>
      </c>
      <c r="H2" s="58"/>
      <c r="I2" s="73" t="s">
        <v>413</v>
      </c>
      <c r="J2" s="74"/>
      <c r="K2" s="90" t="s">
        <v>168</v>
      </c>
      <c r="L2" s="91"/>
      <c r="M2" s="302" t="s">
        <v>171</v>
      </c>
      <c r="N2" s="304"/>
    </row>
    <row r="3" spans="1:14" ht="17" x14ac:dyDescent="0.2">
      <c r="A3" s="14" t="s">
        <v>53</v>
      </c>
      <c r="B3" s="17"/>
      <c r="C3" s="24" t="s">
        <v>172</v>
      </c>
      <c r="D3" s="25"/>
      <c r="E3" s="41" t="s">
        <v>414</v>
      </c>
      <c r="F3" s="42"/>
      <c r="G3" s="59" t="s">
        <v>172</v>
      </c>
      <c r="H3" s="60"/>
      <c r="I3" s="75" t="s">
        <v>414</v>
      </c>
      <c r="J3" s="76"/>
      <c r="K3" s="92" t="s">
        <v>172</v>
      </c>
      <c r="L3" s="93"/>
      <c r="M3" s="14" t="s">
        <v>175</v>
      </c>
      <c r="N3" s="17"/>
    </row>
    <row r="4" spans="1:14" x14ac:dyDescent="0.2">
      <c r="A4" s="7"/>
      <c r="C4" s="26"/>
      <c r="D4" s="27"/>
      <c r="E4" s="43"/>
      <c r="F4" s="44"/>
      <c r="G4" s="61"/>
      <c r="H4" s="62"/>
      <c r="I4" s="77"/>
      <c r="J4" s="74"/>
      <c r="K4" s="94"/>
      <c r="L4" s="91"/>
      <c r="M4" s="7"/>
    </row>
    <row r="5" spans="1:14" ht="17" x14ac:dyDescent="0.2">
      <c r="A5" s="287" t="s">
        <v>4</v>
      </c>
      <c r="B5" s="289" t="s">
        <v>5</v>
      </c>
      <c r="C5" s="28" t="s">
        <v>4</v>
      </c>
      <c r="D5" s="29" t="s">
        <v>5</v>
      </c>
      <c r="E5" s="45" t="s">
        <v>4</v>
      </c>
      <c r="F5" s="46" t="s">
        <v>5</v>
      </c>
      <c r="G5" s="63" t="s">
        <v>4</v>
      </c>
      <c r="H5" s="64" t="s">
        <v>5</v>
      </c>
      <c r="I5" s="78" t="s">
        <v>4</v>
      </c>
      <c r="J5" s="79" t="s">
        <v>5</v>
      </c>
      <c r="K5" s="95" t="s">
        <v>4</v>
      </c>
      <c r="L5" s="96" t="s">
        <v>5</v>
      </c>
      <c r="M5" s="287" t="s">
        <v>4</v>
      </c>
      <c r="N5" s="289" t="s">
        <v>5</v>
      </c>
    </row>
    <row r="6" spans="1:14" x14ac:dyDescent="0.2">
      <c r="A6" s="8" t="s">
        <v>56</v>
      </c>
      <c r="B6" s="18" t="s">
        <v>57</v>
      </c>
      <c r="C6" s="30" t="s">
        <v>9</v>
      </c>
      <c r="D6" s="263" t="s">
        <v>58</v>
      </c>
      <c r="E6" s="47" t="s">
        <v>9</v>
      </c>
      <c r="F6" s="264" t="s">
        <v>58</v>
      </c>
      <c r="G6" s="65" t="s">
        <v>9</v>
      </c>
      <c r="H6" s="265" t="s">
        <v>58</v>
      </c>
      <c r="I6" s="80" t="s">
        <v>9</v>
      </c>
      <c r="J6" s="266" t="s">
        <v>58</v>
      </c>
      <c r="K6" s="97" t="s">
        <v>9</v>
      </c>
      <c r="L6" s="237" t="s">
        <v>58</v>
      </c>
      <c r="M6" s="8" t="s">
        <v>176</v>
      </c>
      <c r="N6" s="18" t="s">
        <v>57</v>
      </c>
    </row>
    <row r="7" spans="1:14" x14ac:dyDescent="0.2">
      <c r="A7" s="8" t="s">
        <v>56</v>
      </c>
      <c r="B7" s="261" t="s">
        <v>177</v>
      </c>
      <c r="C7" s="30" t="s">
        <v>9</v>
      </c>
      <c r="D7" s="263" t="s">
        <v>60</v>
      </c>
      <c r="E7" s="47" t="s">
        <v>9</v>
      </c>
      <c r="F7" s="264" t="s">
        <v>60</v>
      </c>
      <c r="G7" s="65" t="s">
        <v>9</v>
      </c>
      <c r="H7" s="265" t="s">
        <v>60</v>
      </c>
      <c r="I7" s="80" t="s">
        <v>9</v>
      </c>
      <c r="J7" s="266" t="s">
        <v>60</v>
      </c>
      <c r="K7" s="97" t="s">
        <v>9</v>
      </c>
      <c r="L7" s="237" t="s">
        <v>60</v>
      </c>
      <c r="M7" s="8" t="s">
        <v>176</v>
      </c>
      <c r="N7" s="261" t="s">
        <v>72</v>
      </c>
    </row>
    <row r="8" spans="1:14" x14ac:dyDescent="0.2">
      <c r="A8" s="8" t="s">
        <v>56</v>
      </c>
      <c r="B8" s="261" t="s">
        <v>59</v>
      </c>
      <c r="C8" s="30"/>
      <c r="D8" s="263"/>
      <c r="E8" s="47"/>
      <c r="F8" s="264"/>
      <c r="G8" s="65"/>
      <c r="H8" s="265"/>
      <c r="I8" s="80"/>
      <c r="J8" s="266"/>
      <c r="K8" s="97"/>
      <c r="L8" s="237"/>
      <c r="M8" s="8" t="s">
        <v>176</v>
      </c>
      <c r="N8" s="261" t="s">
        <v>73</v>
      </c>
    </row>
    <row r="9" spans="1:14" x14ac:dyDescent="0.2">
      <c r="A9" s="9"/>
      <c r="C9" s="30" t="s">
        <v>14</v>
      </c>
      <c r="D9" s="31" t="s">
        <v>61</v>
      </c>
      <c r="E9" s="47" t="s">
        <v>14</v>
      </c>
      <c r="F9" s="48" t="s">
        <v>61</v>
      </c>
      <c r="G9" s="65" t="s">
        <v>14</v>
      </c>
      <c r="H9" s="66" t="s">
        <v>61</v>
      </c>
      <c r="I9" s="80" t="s">
        <v>14</v>
      </c>
      <c r="J9" s="81" t="s">
        <v>61</v>
      </c>
      <c r="K9" s="97" t="s">
        <v>14</v>
      </c>
      <c r="L9" s="98" t="s">
        <v>61</v>
      </c>
      <c r="M9" s="8" t="s">
        <v>176</v>
      </c>
      <c r="N9" s="2" t="s">
        <v>77</v>
      </c>
    </row>
    <row r="10" spans="1:14" x14ac:dyDescent="0.2">
      <c r="A10" s="8" t="s">
        <v>62</v>
      </c>
      <c r="B10" s="18" t="s">
        <v>63</v>
      </c>
      <c r="C10" s="30" t="s">
        <v>14</v>
      </c>
      <c r="D10" s="31" t="s">
        <v>64</v>
      </c>
      <c r="E10" s="47" t="s">
        <v>14</v>
      </c>
      <c r="F10" s="48" t="s">
        <v>64</v>
      </c>
      <c r="G10" s="65" t="s">
        <v>14</v>
      </c>
      <c r="H10" s="66" t="s">
        <v>64</v>
      </c>
      <c r="I10" s="80" t="s">
        <v>14</v>
      </c>
      <c r="J10" s="81" t="s">
        <v>64</v>
      </c>
      <c r="K10" s="97" t="s">
        <v>14</v>
      </c>
      <c r="L10" s="98" t="s">
        <v>64</v>
      </c>
    </row>
    <row r="11" spans="1:14" x14ac:dyDescent="0.2">
      <c r="A11" s="8" t="s">
        <v>62</v>
      </c>
      <c r="B11" s="18" t="s">
        <v>63</v>
      </c>
      <c r="C11" s="30"/>
      <c r="D11" s="31"/>
      <c r="E11" s="47"/>
      <c r="F11" s="48"/>
      <c r="G11" s="65"/>
      <c r="H11" s="66"/>
      <c r="I11" s="80"/>
      <c r="J11" s="81"/>
      <c r="K11" s="97"/>
      <c r="L11" s="98"/>
      <c r="M11" s="8" t="s">
        <v>180</v>
      </c>
      <c r="N11" s="18" t="s">
        <v>415</v>
      </c>
    </row>
    <row r="12" spans="1:14" x14ac:dyDescent="0.2">
      <c r="A12" s="8"/>
      <c r="B12" s="18"/>
      <c r="C12" s="30" t="s">
        <v>18</v>
      </c>
      <c r="D12" s="31" t="s">
        <v>65</v>
      </c>
      <c r="E12" s="47" t="s">
        <v>18</v>
      </c>
      <c r="F12" s="48" t="s">
        <v>65</v>
      </c>
      <c r="G12" s="65" t="s">
        <v>18</v>
      </c>
      <c r="H12" s="66" t="s">
        <v>65</v>
      </c>
      <c r="I12" s="80" t="s">
        <v>18</v>
      </c>
      <c r="J12" s="81" t="s">
        <v>65</v>
      </c>
      <c r="K12" s="97" t="s">
        <v>18</v>
      </c>
      <c r="L12" s="98" t="s">
        <v>65</v>
      </c>
      <c r="M12" s="8" t="s">
        <v>180</v>
      </c>
      <c r="N12" s="18" t="s">
        <v>415</v>
      </c>
    </row>
    <row r="13" spans="1:14" x14ac:dyDescent="0.2">
      <c r="A13" s="8" t="s">
        <v>66</v>
      </c>
      <c r="B13" s="18" t="s">
        <v>64</v>
      </c>
      <c r="C13" s="30" t="s">
        <v>18</v>
      </c>
      <c r="D13" s="31" t="s">
        <v>67</v>
      </c>
      <c r="E13" s="47" t="s">
        <v>18</v>
      </c>
      <c r="F13" s="48" t="s">
        <v>67</v>
      </c>
      <c r="G13" s="65" t="s">
        <v>18</v>
      </c>
      <c r="H13" s="66" t="s">
        <v>67</v>
      </c>
      <c r="I13" s="80" t="s">
        <v>18</v>
      </c>
      <c r="J13" s="81" t="s">
        <v>67</v>
      </c>
      <c r="K13" s="97" t="s">
        <v>18</v>
      </c>
      <c r="L13" s="98" t="s">
        <v>67</v>
      </c>
      <c r="M13" s="8"/>
      <c r="N13" s="18"/>
    </row>
    <row r="14" spans="1:14" x14ac:dyDescent="0.2">
      <c r="A14" s="8" t="s">
        <v>68</v>
      </c>
      <c r="B14" s="251" t="s">
        <v>69</v>
      </c>
      <c r="C14" s="30"/>
      <c r="D14" s="31"/>
      <c r="E14" s="47"/>
      <c r="F14" s="48"/>
      <c r="G14" s="65"/>
      <c r="H14" s="66"/>
      <c r="I14" s="77"/>
      <c r="J14" s="74"/>
      <c r="K14" s="94"/>
      <c r="L14" s="91"/>
      <c r="M14" s="8" t="s">
        <v>184</v>
      </c>
      <c r="N14" s="18" t="s">
        <v>64</v>
      </c>
    </row>
    <row r="15" spans="1:14" x14ac:dyDescent="0.2">
      <c r="A15" s="8" t="s">
        <v>68</v>
      </c>
      <c r="B15" s="18" t="s">
        <v>416</v>
      </c>
      <c r="C15" s="30" t="s">
        <v>20</v>
      </c>
      <c r="D15" s="31" t="s">
        <v>417</v>
      </c>
      <c r="E15" s="47" t="s">
        <v>20</v>
      </c>
      <c r="F15" s="48" t="s">
        <v>417</v>
      </c>
      <c r="G15" s="65" t="s">
        <v>20</v>
      </c>
      <c r="H15" s="66" t="s">
        <v>417</v>
      </c>
      <c r="I15" s="80" t="s">
        <v>20</v>
      </c>
      <c r="J15" s="81" t="s">
        <v>417</v>
      </c>
      <c r="K15" s="97" t="s">
        <v>20</v>
      </c>
      <c r="L15" s="98" t="s">
        <v>417</v>
      </c>
      <c r="M15" s="8" t="s">
        <v>186</v>
      </c>
      <c r="N15" s="251" t="s">
        <v>69</v>
      </c>
    </row>
    <row r="16" spans="1:14" x14ac:dyDescent="0.2">
      <c r="A16" s="8" t="s">
        <v>68</v>
      </c>
      <c r="B16" s="18" t="s">
        <v>188</v>
      </c>
      <c r="C16" s="30" t="s">
        <v>20</v>
      </c>
      <c r="D16" s="31" t="s">
        <v>418</v>
      </c>
      <c r="E16" s="47" t="s">
        <v>20</v>
      </c>
      <c r="F16" s="48" t="s">
        <v>418</v>
      </c>
      <c r="G16" s="65" t="s">
        <v>20</v>
      </c>
      <c r="H16" s="66" t="s">
        <v>418</v>
      </c>
      <c r="I16" s="80" t="s">
        <v>20</v>
      </c>
      <c r="J16" s="81" t="s">
        <v>418</v>
      </c>
      <c r="K16" s="97" t="s">
        <v>20</v>
      </c>
      <c r="L16" s="98" t="s">
        <v>418</v>
      </c>
      <c r="M16" s="8" t="s">
        <v>186</v>
      </c>
      <c r="N16" s="18" t="s">
        <v>419</v>
      </c>
    </row>
    <row r="17" spans="1:14" x14ac:dyDescent="0.2">
      <c r="A17" s="8" t="s">
        <v>68</v>
      </c>
      <c r="B17" s="18" t="s">
        <v>419</v>
      </c>
      <c r="C17" s="30"/>
      <c r="D17" s="31"/>
      <c r="E17" s="47"/>
      <c r="F17" s="48"/>
      <c r="G17" s="65"/>
      <c r="H17" s="66"/>
      <c r="I17" s="80" t="s">
        <v>70</v>
      </c>
      <c r="J17" s="81" t="s">
        <v>70</v>
      </c>
      <c r="K17" s="97" t="s">
        <v>70</v>
      </c>
      <c r="L17" s="98" t="s">
        <v>70</v>
      </c>
      <c r="M17" s="8" t="s">
        <v>186</v>
      </c>
      <c r="N17" s="18" t="s">
        <v>420</v>
      </c>
    </row>
    <row r="18" spans="1:14" x14ac:dyDescent="0.2">
      <c r="A18" s="8" t="s">
        <v>68</v>
      </c>
      <c r="B18" s="18" t="s">
        <v>420</v>
      </c>
      <c r="C18" s="30" t="s">
        <v>71</v>
      </c>
      <c r="D18" s="31" t="s">
        <v>57</v>
      </c>
      <c r="E18" s="47" t="s">
        <v>71</v>
      </c>
      <c r="F18" s="48" t="s">
        <v>57</v>
      </c>
      <c r="G18" s="65" t="s">
        <v>71</v>
      </c>
      <c r="H18" s="66" t="s">
        <v>57</v>
      </c>
      <c r="I18" s="80" t="s">
        <v>71</v>
      </c>
      <c r="J18" s="81" t="s">
        <v>57</v>
      </c>
      <c r="K18" s="97" t="s">
        <v>71</v>
      </c>
      <c r="L18" s="98" t="s">
        <v>57</v>
      </c>
      <c r="M18" s="8" t="s">
        <v>186</v>
      </c>
      <c r="N18" s="18" t="s">
        <v>59</v>
      </c>
    </row>
    <row r="19" spans="1:14" x14ac:dyDescent="0.2">
      <c r="A19" s="8" t="s">
        <v>68</v>
      </c>
      <c r="B19" s="18" t="s">
        <v>59</v>
      </c>
      <c r="C19" s="30" t="s">
        <v>23</v>
      </c>
      <c r="D19" s="31" t="s">
        <v>72</v>
      </c>
      <c r="E19" s="47" t="s">
        <v>23</v>
      </c>
      <c r="F19" s="48" t="s">
        <v>72</v>
      </c>
      <c r="G19" s="65" t="s">
        <v>23</v>
      </c>
      <c r="H19" s="66" t="s">
        <v>72</v>
      </c>
      <c r="I19" s="80" t="s">
        <v>23</v>
      </c>
      <c r="J19" s="81" t="s">
        <v>72</v>
      </c>
      <c r="K19" s="97" t="s">
        <v>23</v>
      </c>
      <c r="L19" s="98" t="s">
        <v>72</v>
      </c>
      <c r="M19" s="8" t="s">
        <v>186</v>
      </c>
      <c r="N19" s="18" t="s">
        <v>59</v>
      </c>
    </row>
    <row r="20" spans="1:14" x14ac:dyDescent="0.2">
      <c r="A20" s="8" t="s">
        <v>68</v>
      </c>
      <c r="B20" s="18" t="s">
        <v>59</v>
      </c>
      <c r="C20" s="30" t="s">
        <v>23</v>
      </c>
      <c r="D20" s="267" t="s">
        <v>73</v>
      </c>
      <c r="E20" s="47" t="s">
        <v>23</v>
      </c>
      <c r="F20" s="268" t="s">
        <v>73</v>
      </c>
      <c r="G20" s="65" t="s">
        <v>23</v>
      </c>
      <c r="H20" s="269" t="s">
        <v>73</v>
      </c>
      <c r="I20" s="82" t="s">
        <v>74</v>
      </c>
      <c r="J20" s="270" t="s">
        <v>73</v>
      </c>
      <c r="K20" s="99" t="s">
        <v>74</v>
      </c>
      <c r="L20" s="231" t="s">
        <v>73</v>
      </c>
      <c r="M20" s="8" t="s">
        <v>186</v>
      </c>
      <c r="N20" s="18" t="s">
        <v>59</v>
      </c>
    </row>
    <row r="21" spans="1:14" x14ac:dyDescent="0.2">
      <c r="A21" s="8" t="s">
        <v>68</v>
      </c>
      <c r="B21" s="18" t="s">
        <v>59</v>
      </c>
      <c r="C21" s="30" t="s">
        <v>23</v>
      </c>
      <c r="D21" s="267" t="s">
        <v>76</v>
      </c>
      <c r="E21" s="47" t="s">
        <v>23</v>
      </c>
      <c r="F21" s="268" t="s">
        <v>77</v>
      </c>
      <c r="G21" s="65" t="s">
        <v>23</v>
      </c>
      <c r="H21" s="269" t="s">
        <v>77</v>
      </c>
      <c r="I21" s="80" t="s">
        <v>23</v>
      </c>
      <c r="J21" s="81" t="s">
        <v>77</v>
      </c>
      <c r="K21" s="97" t="s">
        <v>23</v>
      </c>
      <c r="L21" s="98" t="s">
        <v>77</v>
      </c>
      <c r="M21" s="8" t="s">
        <v>186</v>
      </c>
      <c r="N21" s="18" t="s">
        <v>59</v>
      </c>
    </row>
    <row r="22" spans="1:14" x14ac:dyDescent="0.2">
      <c r="A22" s="8"/>
      <c r="B22" s="18"/>
      <c r="C22" s="30"/>
      <c r="D22" s="31"/>
      <c r="E22" s="47"/>
      <c r="F22" s="48"/>
      <c r="G22" s="65"/>
      <c r="H22" s="66"/>
      <c r="I22" s="80" t="s">
        <v>70</v>
      </c>
      <c r="J22" s="270" t="s">
        <v>70</v>
      </c>
      <c r="K22" s="97" t="s">
        <v>70</v>
      </c>
      <c r="L22" s="231" t="s">
        <v>70</v>
      </c>
      <c r="M22" s="8" t="s">
        <v>186</v>
      </c>
      <c r="N22" s="18" t="s">
        <v>59</v>
      </c>
    </row>
    <row r="23" spans="1:14" x14ac:dyDescent="0.2">
      <c r="A23" s="8" t="s">
        <v>80</v>
      </c>
      <c r="B23" s="18" t="s">
        <v>421</v>
      </c>
      <c r="C23" s="30" t="s">
        <v>27</v>
      </c>
      <c r="D23" s="31" t="s">
        <v>81</v>
      </c>
      <c r="E23" s="47" t="s">
        <v>27</v>
      </c>
      <c r="F23" s="48" t="s">
        <v>81</v>
      </c>
      <c r="G23" s="65" t="s">
        <v>27</v>
      </c>
      <c r="H23" s="269" t="s">
        <v>82</v>
      </c>
      <c r="I23" s="80" t="s">
        <v>27</v>
      </c>
      <c r="J23" s="81" t="s">
        <v>81</v>
      </c>
      <c r="K23" s="97" t="s">
        <v>27</v>
      </c>
      <c r="L23" s="98" t="s">
        <v>82</v>
      </c>
      <c r="M23" s="8"/>
      <c r="N23" s="18"/>
    </row>
    <row r="24" spans="1:14" x14ac:dyDescent="0.2">
      <c r="A24" s="8" t="s">
        <v>83</v>
      </c>
      <c r="B24" s="18" t="s">
        <v>59</v>
      </c>
      <c r="C24" s="30" t="s">
        <v>27</v>
      </c>
      <c r="D24" s="31" t="s">
        <v>84</v>
      </c>
      <c r="E24" s="47" t="s">
        <v>27</v>
      </c>
      <c r="F24" s="48" t="s">
        <v>84</v>
      </c>
      <c r="G24" s="65" t="s">
        <v>27</v>
      </c>
      <c r="H24" s="66" t="s">
        <v>84</v>
      </c>
      <c r="I24" s="80" t="s">
        <v>27</v>
      </c>
      <c r="J24" s="266" t="s">
        <v>84</v>
      </c>
      <c r="K24" s="97" t="s">
        <v>27</v>
      </c>
      <c r="L24" s="237" t="s">
        <v>84</v>
      </c>
      <c r="M24" s="8" t="s">
        <v>205</v>
      </c>
      <c r="N24" s="18" t="s">
        <v>422</v>
      </c>
    </row>
    <row r="25" spans="1:14" x14ac:dyDescent="0.2">
      <c r="A25" s="8" t="s">
        <v>83</v>
      </c>
      <c r="B25" s="251" t="s">
        <v>59</v>
      </c>
      <c r="C25" s="30" t="s">
        <v>85</v>
      </c>
      <c r="D25" s="267" t="s">
        <v>86</v>
      </c>
      <c r="E25" s="47" t="s">
        <v>85</v>
      </c>
      <c r="F25" s="48" t="s">
        <v>89</v>
      </c>
      <c r="G25" s="65" t="s">
        <v>85</v>
      </c>
      <c r="H25" s="66" t="s">
        <v>81</v>
      </c>
      <c r="I25" s="80" t="s">
        <v>85</v>
      </c>
      <c r="J25" s="270" t="s">
        <v>86</v>
      </c>
      <c r="K25" s="97" t="s">
        <v>85</v>
      </c>
      <c r="L25" s="237" t="s">
        <v>81</v>
      </c>
      <c r="M25" s="8" t="s">
        <v>209</v>
      </c>
      <c r="N25" s="18" t="s">
        <v>59</v>
      </c>
    </row>
    <row r="26" spans="1:14" x14ac:dyDescent="0.2">
      <c r="A26" s="9"/>
      <c r="C26" s="26" t="s">
        <v>88</v>
      </c>
      <c r="D26" s="267" t="s">
        <v>89</v>
      </c>
      <c r="E26" s="43" t="s">
        <v>85</v>
      </c>
      <c r="F26" s="268" t="s">
        <v>86</v>
      </c>
      <c r="G26" s="61" t="s">
        <v>85</v>
      </c>
      <c r="H26" s="269" t="s">
        <v>86</v>
      </c>
      <c r="I26" s="82" t="s">
        <v>85</v>
      </c>
      <c r="J26" s="270" t="s">
        <v>104</v>
      </c>
      <c r="K26" s="99" t="s">
        <v>85</v>
      </c>
      <c r="L26" s="231" t="s">
        <v>86</v>
      </c>
      <c r="M26" s="8" t="s">
        <v>209</v>
      </c>
      <c r="N26" s="251" t="s">
        <v>59</v>
      </c>
    </row>
    <row r="27" spans="1:14" x14ac:dyDescent="0.2">
      <c r="A27" s="9"/>
      <c r="C27" s="26" t="s">
        <v>88</v>
      </c>
      <c r="D27" s="267" t="s">
        <v>87</v>
      </c>
      <c r="E27" s="43" t="s">
        <v>85</v>
      </c>
      <c r="F27" s="268" t="s">
        <v>423</v>
      </c>
      <c r="G27" s="61"/>
      <c r="H27" s="269"/>
      <c r="I27" s="82" t="s">
        <v>85</v>
      </c>
      <c r="J27" s="270" t="s">
        <v>87</v>
      </c>
      <c r="K27" s="99"/>
      <c r="L27" s="231"/>
    </row>
    <row r="28" spans="1:14" x14ac:dyDescent="0.2">
      <c r="A28" s="250" t="s">
        <v>70</v>
      </c>
      <c r="C28" s="26"/>
      <c r="D28" s="27"/>
      <c r="E28" s="43"/>
      <c r="F28" s="44"/>
      <c r="G28" s="61"/>
      <c r="H28" s="62"/>
      <c r="I28" s="82"/>
      <c r="J28" s="266"/>
      <c r="K28" s="99"/>
      <c r="L28" s="237"/>
    </row>
    <row r="29" spans="1:14" x14ac:dyDescent="0.2">
      <c r="A29" s="9"/>
      <c r="C29" s="30" t="s">
        <v>90</v>
      </c>
      <c r="D29" s="108" t="s">
        <v>424</v>
      </c>
      <c r="E29" s="47" t="s">
        <v>90</v>
      </c>
      <c r="F29" s="48" t="s">
        <v>425</v>
      </c>
      <c r="G29" s="65" t="s">
        <v>90</v>
      </c>
      <c r="H29" s="66" t="s">
        <v>425</v>
      </c>
      <c r="I29" s="80" t="s">
        <v>90</v>
      </c>
      <c r="J29" s="270" t="s">
        <v>426</v>
      </c>
      <c r="K29" s="97" t="s">
        <v>90</v>
      </c>
      <c r="L29" s="231" t="s">
        <v>423</v>
      </c>
    </row>
    <row r="30" spans="1:14" x14ac:dyDescent="0.2">
      <c r="A30" s="8" t="s">
        <v>218</v>
      </c>
      <c r="B30" s="251" t="s">
        <v>427</v>
      </c>
      <c r="C30" s="30" t="s">
        <v>90</v>
      </c>
      <c r="D30" s="267" t="s">
        <v>428</v>
      </c>
      <c r="E30" s="47" t="s">
        <v>90</v>
      </c>
      <c r="F30" s="49" t="s">
        <v>429</v>
      </c>
      <c r="G30" s="65" t="s">
        <v>90</v>
      </c>
      <c r="H30" s="265" t="s">
        <v>430</v>
      </c>
      <c r="I30" s="80" t="s">
        <v>90</v>
      </c>
      <c r="J30" s="270" t="s">
        <v>423</v>
      </c>
      <c r="K30" s="97" t="s">
        <v>90</v>
      </c>
      <c r="L30" s="231" t="s">
        <v>431</v>
      </c>
    </row>
    <row r="31" spans="1:14" x14ac:dyDescent="0.2">
      <c r="A31" s="8" t="s">
        <v>220</v>
      </c>
      <c r="B31" s="251" t="s">
        <v>207</v>
      </c>
      <c r="C31" s="30" t="s">
        <v>90</v>
      </c>
      <c r="D31" s="267" t="s">
        <v>432</v>
      </c>
      <c r="E31" s="47" t="s">
        <v>90</v>
      </c>
      <c r="F31" s="268" t="s">
        <v>433</v>
      </c>
      <c r="G31" s="65" t="s">
        <v>90</v>
      </c>
      <c r="H31" s="269" t="s">
        <v>434</v>
      </c>
      <c r="I31" s="80" t="s">
        <v>90</v>
      </c>
      <c r="J31" s="83" t="s">
        <v>435</v>
      </c>
      <c r="K31" s="97" t="s">
        <v>90</v>
      </c>
      <c r="L31" s="237" t="s">
        <v>436</v>
      </c>
    </row>
    <row r="32" spans="1:14" x14ac:dyDescent="0.2">
      <c r="A32" s="8" t="s">
        <v>97</v>
      </c>
      <c r="B32" s="261" t="s">
        <v>59</v>
      </c>
      <c r="C32" s="30" t="s">
        <v>90</v>
      </c>
      <c r="D32" s="267" t="s">
        <v>437</v>
      </c>
      <c r="E32" s="47" t="s">
        <v>90</v>
      </c>
      <c r="F32" s="268" t="s">
        <v>430</v>
      </c>
      <c r="G32" s="65" t="s">
        <v>90</v>
      </c>
      <c r="H32" s="269" t="s">
        <v>423</v>
      </c>
      <c r="I32" s="80" t="s">
        <v>103</v>
      </c>
      <c r="J32" s="266" t="s">
        <v>438</v>
      </c>
      <c r="K32" s="97" t="s">
        <v>103</v>
      </c>
      <c r="L32" s="231" t="s">
        <v>439</v>
      </c>
    </row>
    <row r="33" spans="1:13" x14ac:dyDescent="0.2">
      <c r="A33" s="9"/>
      <c r="B33" s="261"/>
      <c r="C33" s="30" t="s">
        <v>90</v>
      </c>
      <c r="D33" s="267" t="s">
        <v>440</v>
      </c>
      <c r="E33" s="47" t="s">
        <v>90</v>
      </c>
      <c r="F33" s="268" t="s">
        <v>434</v>
      </c>
      <c r="G33" s="65" t="s">
        <v>90</v>
      </c>
      <c r="H33" s="269" t="s">
        <v>429</v>
      </c>
      <c r="I33" s="80" t="s">
        <v>103</v>
      </c>
      <c r="J33" s="270" t="s">
        <v>436</v>
      </c>
      <c r="K33" s="97" t="s">
        <v>103</v>
      </c>
      <c r="L33" s="231" t="s">
        <v>438</v>
      </c>
      <c r="M33" s="251"/>
    </row>
    <row r="34" spans="1:13" x14ac:dyDescent="0.2">
      <c r="A34" s="9"/>
      <c r="B34" s="18"/>
      <c r="C34" s="30" t="s">
        <v>90</v>
      </c>
      <c r="D34" s="267" t="s">
        <v>423</v>
      </c>
      <c r="E34" s="47" t="s">
        <v>90</v>
      </c>
      <c r="F34" s="268" t="s">
        <v>441</v>
      </c>
      <c r="G34" s="65" t="s">
        <v>90</v>
      </c>
      <c r="H34" s="269" t="s">
        <v>433</v>
      </c>
      <c r="I34" s="80" t="s">
        <v>103</v>
      </c>
      <c r="J34" s="266" t="s">
        <v>431</v>
      </c>
      <c r="K34" s="97" t="s">
        <v>103</v>
      </c>
      <c r="L34" s="237" t="s">
        <v>435</v>
      </c>
    </row>
    <row r="35" spans="1:13" x14ac:dyDescent="0.2">
      <c r="A35" s="8" t="s">
        <v>442</v>
      </c>
      <c r="C35" s="30" t="s">
        <v>103</v>
      </c>
      <c r="D35" s="267" t="s">
        <v>443</v>
      </c>
      <c r="E35" s="47" t="s">
        <v>103</v>
      </c>
      <c r="F35" s="268" t="s">
        <v>444</v>
      </c>
      <c r="G35" s="65" t="s">
        <v>103</v>
      </c>
      <c r="H35" s="269" t="s">
        <v>444</v>
      </c>
      <c r="I35" s="80" t="s">
        <v>103</v>
      </c>
      <c r="J35" s="270" t="s">
        <v>445</v>
      </c>
      <c r="K35" s="97" t="s">
        <v>103</v>
      </c>
      <c r="L35" s="231" t="s">
        <v>445</v>
      </c>
    </row>
    <row r="36" spans="1:13" x14ac:dyDescent="0.2">
      <c r="A36" s="8"/>
      <c r="C36" s="30" t="s">
        <v>103</v>
      </c>
      <c r="D36" s="263" t="s">
        <v>446</v>
      </c>
      <c r="E36" s="47" t="s">
        <v>103</v>
      </c>
      <c r="F36" s="264" t="s">
        <v>447</v>
      </c>
      <c r="G36" s="65" t="s">
        <v>103</v>
      </c>
      <c r="H36" s="265" t="s">
        <v>447</v>
      </c>
      <c r="I36" s="80" t="s">
        <v>103</v>
      </c>
      <c r="J36" s="270" t="s">
        <v>448</v>
      </c>
      <c r="K36" s="97" t="s">
        <v>103</v>
      </c>
      <c r="L36" s="231" t="s">
        <v>448</v>
      </c>
    </row>
    <row r="37" spans="1:13" x14ac:dyDescent="0.2">
      <c r="A37" s="8"/>
      <c r="B37" s="18"/>
      <c r="C37" s="30" t="s">
        <v>103</v>
      </c>
      <c r="D37" s="267" t="s">
        <v>449</v>
      </c>
      <c r="E37" s="47" t="s">
        <v>103</v>
      </c>
      <c r="F37" s="268" t="s">
        <v>450</v>
      </c>
      <c r="G37" s="65" t="s">
        <v>103</v>
      </c>
      <c r="H37" s="269" t="s">
        <v>450</v>
      </c>
      <c r="I37" s="80" t="s">
        <v>103</v>
      </c>
      <c r="J37" s="270" t="s">
        <v>451</v>
      </c>
      <c r="K37" s="97" t="s">
        <v>103</v>
      </c>
      <c r="L37" s="231" t="s">
        <v>451</v>
      </c>
    </row>
    <row r="38" spans="1:13" x14ac:dyDescent="0.2">
      <c r="A38" s="8"/>
      <c r="B38" s="18"/>
      <c r="C38" s="30" t="s">
        <v>103</v>
      </c>
      <c r="D38" s="263" t="s">
        <v>452</v>
      </c>
      <c r="E38" s="47" t="s">
        <v>103</v>
      </c>
      <c r="F38" s="264" t="s">
        <v>453</v>
      </c>
      <c r="G38" s="65" t="s">
        <v>103</v>
      </c>
      <c r="H38" s="265" t="s">
        <v>453</v>
      </c>
      <c r="I38" s="80" t="s">
        <v>103</v>
      </c>
      <c r="J38" s="270" t="s">
        <v>454</v>
      </c>
      <c r="K38" s="97" t="s">
        <v>103</v>
      </c>
      <c r="L38" s="231" t="s">
        <v>454</v>
      </c>
    </row>
    <row r="39" spans="1:13" x14ac:dyDescent="0.2">
      <c r="A39" s="8"/>
      <c r="B39" s="18"/>
      <c r="C39" s="30" t="s">
        <v>103</v>
      </c>
      <c r="D39" s="267" t="s">
        <v>455</v>
      </c>
      <c r="E39" s="47" t="s">
        <v>103</v>
      </c>
      <c r="F39" s="268" t="s">
        <v>456</v>
      </c>
      <c r="G39" s="65" t="s">
        <v>103</v>
      </c>
      <c r="H39" s="269" t="s">
        <v>456</v>
      </c>
      <c r="I39" s="80" t="s">
        <v>103</v>
      </c>
      <c r="J39" s="266" t="s">
        <v>457</v>
      </c>
      <c r="K39" s="97" t="s">
        <v>103</v>
      </c>
      <c r="L39" s="237" t="s">
        <v>457</v>
      </c>
    </row>
    <row r="40" spans="1:13" x14ac:dyDescent="0.2">
      <c r="A40" s="8"/>
      <c r="B40" s="3"/>
      <c r="C40" s="30" t="s">
        <v>103</v>
      </c>
      <c r="D40" s="267" t="s">
        <v>450</v>
      </c>
      <c r="E40" s="47" t="s">
        <v>103</v>
      </c>
      <c r="F40" s="268" t="s">
        <v>458</v>
      </c>
      <c r="G40" s="65" t="s">
        <v>103</v>
      </c>
      <c r="H40" s="269" t="s">
        <v>458</v>
      </c>
      <c r="I40" s="80" t="s">
        <v>103</v>
      </c>
      <c r="J40" s="266" t="s">
        <v>459</v>
      </c>
      <c r="K40" s="97" t="s">
        <v>103</v>
      </c>
      <c r="L40" s="237" t="s">
        <v>459</v>
      </c>
    </row>
    <row r="41" spans="1:13" x14ac:dyDescent="0.2">
      <c r="A41" s="8"/>
      <c r="B41" s="261"/>
      <c r="C41" s="33"/>
      <c r="D41" s="27"/>
      <c r="E41" s="50"/>
      <c r="F41" s="44"/>
      <c r="G41" s="67"/>
      <c r="H41" s="62"/>
      <c r="I41" s="77"/>
      <c r="J41" s="270"/>
      <c r="K41" s="94"/>
      <c r="L41" s="231"/>
    </row>
    <row r="42" spans="1:13" x14ac:dyDescent="0.2">
      <c r="A42" s="8"/>
      <c r="B42" s="261"/>
      <c r="C42" s="30" t="s">
        <v>107</v>
      </c>
      <c r="D42" s="263" t="s">
        <v>460</v>
      </c>
      <c r="E42" s="47" t="s">
        <v>107</v>
      </c>
      <c r="F42" s="264" t="s">
        <v>461</v>
      </c>
      <c r="G42" s="65" t="s">
        <v>107</v>
      </c>
      <c r="H42" s="265" t="s">
        <v>462</v>
      </c>
      <c r="I42" s="80" t="s">
        <v>107</v>
      </c>
      <c r="J42" s="270" t="s">
        <v>463</v>
      </c>
      <c r="K42" s="97" t="s">
        <v>107</v>
      </c>
      <c r="L42" s="231" t="s">
        <v>463</v>
      </c>
    </row>
    <row r="43" spans="1:13" x14ac:dyDescent="0.2">
      <c r="A43" s="8"/>
      <c r="B43" s="261"/>
      <c r="C43" s="30" t="s">
        <v>107</v>
      </c>
      <c r="D43" s="267" t="s">
        <v>464</v>
      </c>
      <c r="E43" s="47" t="s">
        <v>107</v>
      </c>
      <c r="F43" s="268" t="s">
        <v>462</v>
      </c>
      <c r="G43" s="65" t="s">
        <v>107</v>
      </c>
      <c r="H43" s="246" t="s">
        <v>465</v>
      </c>
      <c r="I43" s="80" t="s">
        <v>107</v>
      </c>
      <c r="J43" s="270" t="s">
        <v>466</v>
      </c>
      <c r="K43" s="97" t="s">
        <v>112</v>
      </c>
      <c r="L43" s="231" t="s">
        <v>466</v>
      </c>
    </row>
    <row r="44" spans="1:13" x14ac:dyDescent="0.2">
      <c r="A44" s="8"/>
      <c r="B44" s="261"/>
      <c r="C44" s="30" t="s">
        <v>107</v>
      </c>
      <c r="D44" s="263" t="s">
        <v>467</v>
      </c>
      <c r="E44" s="47" t="s">
        <v>107</v>
      </c>
      <c r="F44" s="268" t="s">
        <v>465</v>
      </c>
      <c r="G44" s="65" t="s">
        <v>112</v>
      </c>
      <c r="H44" s="265" t="s">
        <v>468</v>
      </c>
      <c r="I44" s="80" t="s">
        <v>107</v>
      </c>
      <c r="J44" s="270" t="s">
        <v>469</v>
      </c>
      <c r="K44" s="97" t="s">
        <v>107</v>
      </c>
      <c r="L44" s="231" t="s">
        <v>469</v>
      </c>
    </row>
    <row r="45" spans="1:13" x14ac:dyDescent="0.2">
      <c r="A45" s="8"/>
      <c r="B45" s="261"/>
      <c r="C45" s="30" t="s">
        <v>107</v>
      </c>
      <c r="D45" s="263" t="s">
        <v>462</v>
      </c>
      <c r="E45" s="47" t="s">
        <v>107</v>
      </c>
      <c r="F45" s="264" t="s">
        <v>468</v>
      </c>
      <c r="G45" s="65" t="s">
        <v>107</v>
      </c>
      <c r="H45" s="265" t="s">
        <v>461</v>
      </c>
      <c r="I45" s="80" t="s">
        <v>112</v>
      </c>
      <c r="J45" s="270" t="s">
        <v>470</v>
      </c>
      <c r="K45" s="97" t="s">
        <v>112</v>
      </c>
      <c r="L45" s="231" t="s">
        <v>470</v>
      </c>
    </row>
    <row r="46" spans="1:13" x14ac:dyDescent="0.2">
      <c r="A46" s="8"/>
      <c r="B46" s="261"/>
      <c r="C46" s="30" t="s">
        <v>112</v>
      </c>
      <c r="D46" s="263" t="s">
        <v>471</v>
      </c>
      <c r="E46" s="47" t="s">
        <v>112</v>
      </c>
      <c r="F46" s="264" t="s">
        <v>472</v>
      </c>
      <c r="G46" s="65" t="s">
        <v>112</v>
      </c>
      <c r="H46" s="265" t="s">
        <v>473</v>
      </c>
      <c r="I46" s="80" t="s">
        <v>112</v>
      </c>
      <c r="J46" s="270" t="s">
        <v>474</v>
      </c>
      <c r="K46" s="97" t="s">
        <v>112</v>
      </c>
      <c r="L46" s="231" t="s">
        <v>474</v>
      </c>
    </row>
    <row r="47" spans="1:13" x14ac:dyDescent="0.2">
      <c r="A47" s="9"/>
      <c r="B47" s="261"/>
      <c r="C47" s="30" t="s">
        <v>112</v>
      </c>
      <c r="D47" s="263" t="s">
        <v>475</v>
      </c>
      <c r="E47" s="47" t="s">
        <v>112</v>
      </c>
      <c r="F47" s="264" t="s">
        <v>473</v>
      </c>
      <c r="G47" s="65" t="s">
        <v>112</v>
      </c>
      <c r="H47" s="265" t="s">
        <v>441</v>
      </c>
      <c r="I47" s="80" t="s">
        <v>112</v>
      </c>
      <c r="J47" s="270" t="s">
        <v>476</v>
      </c>
      <c r="K47" s="97" t="s">
        <v>112</v>
      </c>
      <c r="L47" s="231" t="s">
        <v>476</v>
      </c>
    </row>
    <row r="48" spans="1:13" x14ac:dyDescent="0.2">
      <c r="A48" s="9"/>
      <c r="B48" s="261"/>
      <c r="C48" s="30" t="s">
        <v>112</v>
      </c>
      <c r="D48" s="263" t="s">
        <v>477</v>
      </c>
      <c r="E48" s="47" t="s">
        <v>112</v>
      </c>
      <c r="F48" s="264" t="s">
        <v>476</v>
      </c>
      <c r="G48" s="65" t="s">
        <v>112</v>
      </c>
      <c r="H48" s="265" t="s">
        <v>476</v>
      </c>
      <c r="I48" s="80" t="s">
        <v>112</v>
      </c>
      <c r="J48" s="270" t="s">
        <v>478</v>
      </c>
      <c r="K48" s="97" t="s">
        <v>112</v>
      </c>
      <c r="L48" s="231" t="s">
        <v>478</v>
      </c>
    </row>
    <row r="49" spans="1:13" x14ac:dyDescent="0.2">
      <c r="A49" s="8"/>
      <c r="C49" s="30" t="s">
        <v>112</v>
      </c>
      <c r="D49" s="263" t="s">
        <v>479</v>
      </c>
      <c r="E49" s="47" t="s">
        <v>112</v>
      </c>
      <c r="F49" s="264" t="s">
        <v>480</v>
      </c>
      <c r="G49" s="65" t="s">
        <v>112</v>
      </c>
      <c r="H49" s="265" t="s">
        <v>480</v>
      </c>
      <c r="I49" s="80" t="s">
        <v>112</v>
      </c>
      <c r="J49" s="270" t="s">
        <v>481</v>
      </c>
      <c r="K49" s="97" t="s">
        <v>112</v>
      </c>
      <c r="L49" s="231" t="s">
        <v>481</v>
      </c>
    </row>
    <row r="50" spans="1:13" x14ac:dyDescent="0.2">
      <c r="A50" s="8"/>
      <c r="C50" s="30"/>
      <c r="D50" s="263"/>
      <c r="E50" s="47"/>
      <c r="F50" s="264"/>
      <c r="G50" s="65"/>
      <c r="H50" s="265"/>
      <c r="I50" s="80"/>
      <c r="J50" s="270"/>
      <c r="K50" s="97"/>
      <c r="L50" s="231"/>
    </row>
    <row r="51" spans="1:13" hidden="1" x14ac:dyDescent="0.2">
      <c r="A51" s="8"/>
      <c r="C51" s="30" t="s">
        <v>279</v>
      </c>
      <c r="D51" s="263" t="s">
        <v>280</v>
      </c>
      <c r="E51" s="107" t="s">
        <v>279</v>
      </c>
      <c r="F51" s="264" t="s">
        <v>280</v>
      </c>
      <c r="G51" s="105" t="s">
        <v>279</v>
      </c>
      <c r="H51" s="265" t="s">
        <v>280</v>
      </c>
      <c r="I51" s="106" t="s">
        <v>279</v>
      </c>
      <c r="J51" s="270" t="s">
        <v>280</v>
      </c>
      <c r="K51" s="104" t="s">
        <v>279</v>
      </c>
      <c r="L51" s="231" t="s">
        <v>280</v>
      </c>
    </row>
    <row r="52" spans="1:13" hidden="1" x14ac:dyDescent="0.2">
      <c r="A52" s="8"/>
      <c r="C52" s="30" t="s">
        <v>279</v>
      </c>
      <c r="D52" s="263" t="s">
        <v>281</v>
      </c>
      <c r="E52" s="107" t="s">
        <v>279</v>
      </c>
      <c r="F52" s="264" t="s">
        <v>183</v>
      </c>
      <c r="G52" s="105" t="s">
        <v>279</v>
      </c>
      <c r="H52" s="265" t="s">
        <v>183</v>
      </c>
      <c r="I52" s="106" t="s">
        <v>279</v>
      </c>
      <c r="J52" s="270" t="s">
        <v>183</v>
      </c>
      <c r="K52" s="104" t="s">
        <v>279</v>
      </c>
      <c r="L52" s="231" t="s">
        <v>183</v>
      </c>
    </row>
    <row r="53" spans="1:13" hidden="1" x14ac:dyDescent="0.2">
      <c r="A53" s="10"/>
      <c r="B53" s="3"/>
      <c r="C53" s="30"/>
      <c r="D53" s="31"/>
      <c r="E53" s="47"/>
      <c r="F53" s="48"/>
      <c r="G53" s="65"/>
      <c r="H53" s="66"/>
      <c r="I53" s="80"/>
      <c r="J53" s="270"/>
      <c r="K53" s="97"/>
      <c r="L53" s="231"/>
    </row>
    <row r="54" spans="1:13" hidden="1" x14ac:dyDescent="0.2">
      <c r="A54" s="10"/>
      <c r="B54" s="3"/>
      <c r="C54" s="30" t="s">
        <v>116</v>
      </c>
      <c r="D54" s="13"/>
      <c r="E54" s="47" t="s">
        <v>116</v>
      </c>
      <c r="F54" s="13"/>
      <c r="G54" s="65" t="s">
        <v>116</v>
      </c>
      <c r="H54" s="66" t="s">
        <v>117</v>
      </c>
      <c r="I54" s="80" t="s">
        <v>116</v>
      </c>
      <c r="J54" s="13"/>
      <c r="K54" s="97" t="s">
        <v>116</v>
      </c>
      <c r="L54" s="231" t="s">
        <v>117</v>
      </c>
    </row>
    <row r="55" spans="1:13" hidden="1" x14ac:dyDescent="0.2">
      <c r="A55" s="8"/>
      <c r="B55" s="261"/>
      <c r="C55" s="30"/>
      <c r="D55" s="263"/>
      <c r="E55" s="47"/>
      <c r="F55" s="264"/>
      <c r="G55" s="65"/>
      <c r="H55" s="278" t="s">
        <v>111</v>
      </c>
      <c r="I55" s="80"/>
      <c r="J55" s="270"/>
      <c r="K55" s="97"/>
      <c r="L55" s="278" t="s">
        <v>111</v>
      </c>
    </row>
    <row r="56" spans="1:13" hidden="1" x14ac:dyDescent="0.2">
      <c r="A56" s="8"/>
      <c r="B56" s="261"/>
      <c r="C56" s="30" t="s">
        <v>118</v>
      </c>
      <c r="D56" s="271" t="s">
        <v>119</v>
      </c>
      <c r="E56" s="47" t="s">
        <v>118</v>
      </c>
      <c r="F56" s="271"/>
      <c r="G56" s="65" t="s">
        <v>118</v>
      </c>
      <c r="H56" s="265" t="s">
        <v>119</v>
      </c>
      <c r="I56" s="80" t="s">
        <v>118</v>
      </c>
      <c r="J56" s="272"/>
      <c r="K56" s="100" t="s">
        <v>118</v>
      </c>
      <c r="L56" s="231" t="s">
        <v>119</v>
      </c>
    </row>
    <row r="57" spans="1:13" hidden="1" x14ac:dyDescent="0.2">
      <c r="A57" s="9"/>
      <c r="C57" s="30" t="s">
        <v>120</v>
      </c>
      <c r="D57" s="271" t="s">
        <v>59</v>
      </c>
      <c r="E57" s="47" t="s">
        <v>120</v>
      </c>
      <c r="F57" s="278" t="s">
        <v>109</v>
      </c>
      <c r="G57" s="65" t="s">
        <v>120</v>
      </c>
      <c r="H57" s="278" t="s">
        <v>109</v>
      </c>
      <c r="I57" s="80" t="s">
        <v>120</v>
      </c>
      <c r="J57" s="279" t="s">
        <v>482</v>
      </c>
      <c r="K57" s="100" t="s">
        <v>120</v>
      </c>
      <c r="L57" s="280" t="s">
        <v>109</v>
      </c>
    </row>
    <row r="58" spans="1:13" hidden="1" x14ac:dyDescent="0.2">
      <c r="A58" s="9"/>
      <c r="C58" s="30" t="s">
        <v>121</v>
      </c>
      <c r="D58" s="271"/>
      <c r="E58" s="47"/>
      <c r="F58" s="264"/>
      <c r="G58" s="65" t="s">
        <v>121</v>
      </c>
      <c r="H58" s="265" t="s">
        <v>122</v>
      </c>
      <c r="I58" s="80"/>
      <c r="J58" s="270"/>
      <c r="K58" s="97" t="s">
        <v>121</v>
      </c>
      <c r="L58" s="231" t="s">
        <v>123</v>
      </c>
    </row>
    <row r="59" spans="1:13" hidden="1" x14ac:dyDescent="0.2">
      <c r="A59" s="9"/>
      <c r="C59" s="30" t="s">
        <v>121</v>
      </c>
      <c r="D59" s="271"/>
      <c r="E59" s="47"/>
      <c r="F59" s="264"/>
      <c r="G59" s="65" t="s">
        <v>121</v>
      </c>
      <c r="H59" s="265" t="s">
        <v>124</v>
      </c>
      <c r="I59" s="80"/>
      <c r="J59" s="270"/>
      <c r="K59" s="97" t="s">
        <v>121</v>
      </c>
      <c r="L59" s="231" t="s">
        <v>125</v>
      </c>
    </row>
    <row r="60" spans="1:13" hidden="1" x14ac:dyDescent="0.2">
      <c r="A60" s="8"/>
      <c r="B60" s="261"/>
      <c r="C60" s="33"/>
      <c r="D60" s="27"/>
      <c r="E60" s="50"/>
      <c r="F60" s="44"/>
      <c r="G60" s="67"/>
      <c r="H60" s="62"/>
      <c r="I60" s="80" t="s">
        <v>70</v>
      </c>
      <c r="J60" s="270" t="s">
        <v>70</v>
      </c>
      <c r="K60" s="97" t="s">
        <v>70</v>
      </c>
      <c r="L60" s="231" t="s">
        <v>70</v>
      </c>
    </row>
    <row r="61" spans="1:13" hidden="1" x14ac:dyDescent="0.2">
      <c r="A61" s="8"/>
      <c r="B61" s="261"/>
      <c r="C61" s="26" t="s">
        <v>291</v>
      </c>
      <c r="D61" s="279" t="s">
        <v>110</v>
      </c>
      <c r="E61" s="51" t="s">
        <v>291</v>
      </c>
      <c r="F61" s="268" t="s">
        <v>150</v>
      </c>
      <c r="G61" s="68" t="s">
        <v>291</v>
      </c>
      <c r="H61" s="269" t="s">
        <v>130</v>
      </c>
      <c r="I61" s="84" t="s">
        <v>291</v>
      </c>
      <c r="J61" s="270" t="s">
        <v>128</v>
      </c>
      <c r="K61" s="99" t="s">
        <v>291</v>
      </c>
      <c r="L61" s="231" t="s">
        <v>132</v>
      </c>
    </row>
    <row r="62" spans="1:13" hidden="1" x14ac:dyDescent="0.2">
      <c r="A62" s="8"/>
      <c r="B62" s="261"/>
      <c r="C62" s="26" t="s">
        <v>291</v>
      </c>
      <c r="D62" s="279" t="s">
        <v>105</v>
      </c>
      <c r="E62" s="51" t="s">
        <v>291</v>
      </c>
      <c r="F62" s="268" t="s">
        <v>151</v>
      </c>
      <c r="G62" s="68" t="s">
        <v>291</v>
      </c>
      <c r="H62" s="269" t="s">
        <v>133</v>
      </c>
      <c r="I62" s="84" t="s">
        <v>291</v>
      </c>
      <c r="J62" s="270" t="s">
        <v>131</v>
      </c>
      <c r="K62" s="99" t="s">
        <v>291</v>
      </c>
      <c r="L62" s="231" t="s">
        <v>135</v>
      </c>
    </row>
    <row r="63" spans="1:13" hidden="1" x14ac:dyDescent="0.2">
      <c r="A63" s="8"/>
      <c r="B63" s="261"/>
      <c r="C63" s="26" t="s">
        <v>291</v>
      </c>
      <c r="D63" s="267" t="s">
        <v>59</v>
      </c>
      <c r="E63" s="51" t="s">
        <v>291</v>
      </c>
      <c r="F63" s="264" t="s">
        <v>152</v>
      </c>
      <c r="G63" s="68" t="s">
        <v>291</v>
      </c>
      <c r="H63" s="269" t="s">
        <v>134</v>
      </c>
      <c r="I63" s="84" t="s">
        <v>291</v>
      </c>
      <c r="J63" s="270" t="s">
        <v>136</v>
      </c>
      <c r="K63" s="99" t="s">
        <v>291</v>
      </c>
      <c r="L63" s="231" t="s">
        <v>138</v>
      </c>
    </row>
    <row r="64" spans="1:13" hidden="1" x14ac:dyDescent="0.2">
      <c r="A64" s="8"/>
      <c r="B64" s="261"/>
      <c r="C64" s="26" t="s">
        <v>291</v>
      </c>
      <c r="D64" s="267" t="s">
        <v>59</v>
      </c>
      <c r="E64" s="51" t="s">
        <v>291</v>
      </c>
      <c r="F64" s="264" t="s">
        <v>154</v>
      </c>
      <c r="G64" s="68" t="s">
        <v>291</v>
      </c>
      <c r="H64" s="269" t="s">
        <v>140</v>
      </c>
      <c r="I64" s="84" t="s">
        <v>291</v>
      </c>
      <c r="J64" s="270" t="s">
        <v>137</v>
      </c>
      <c r="K64" s="99" t="s">
        <v>291</v>
      </c>
      <c r="L64" s="231" t="s">
        <v>142</v>
      </c>
      <c r="M64" s="251"/>
    </row>
    <row r="65" spans="1:14" hidden="1" x14ac:dyDescent="0.2">
      <c r="A65" s="8"/>
      <c r="B65" s="261"/>
      <c r="C65" s="26"/>
      <c r="D65" s="267"/>
      <c r="E65" s="51"/>
      <c r="F65" s="268"/>
      <c r="G65" s="67"/>
      <c r="H65" s="62"/>
      <c r="I65" s="84" t="s">
        <v>291</v>
      </c>
      <c r="J65" s="270" t="s">
        <v>141</v>
      </c>
      <c r="K65" s="97" t="s">
        <v>70</v>
      </c>
      <c r="L65" s="231" t="s">
        <v>70</v>
      </c>
      <c r="M65" s="251"/>
    </row>
    <row r="66" spans="1:14" hidden="1" x14ac:dyDescent="0.2">
      <c r="A66" s="8"/>
      <c r="B66" s="261"/>
      <c r="C66" s="33"/>
      <c r="D66" s="27"/>
      <c r="E66" s="50"/>
      <c r="F66" s="44"/>
      <c r="G66" s="67"/>
      <c r="H66" s="62"/>
      <c r="I66" s="80" t="s">
        <v>70</v>
      </c>
      <c r="J66" s="270" t="s">
        <v>70</v>
      </c>
      <c r="K66" s="97" t="s">
        <v>70</v>
      </c>
      <c r="L66" s="231" t="s">
        <v>70</v>
      </c>
      <c r="N66" s="251"/>
    </row>
    <row r="67" spans="1:14" hidden="1" x14ac:dyDescent="0.2">
      <c r="A67" s="10"/>
      <c r="C67" s="30" t="s">
        <v>143</v>
      </c>
      <c r="D67" s="263" t="s">
        <v>144</v>
      </c>
      <c r="E67" s="47" t="s">
        <v>483</v>
      </c>
      <c r="F67" s="264" t="s">
        <v>146</v>
      </c>
      <c r="G67" s="61" t="s">
        <v>484</v>
      </c>
      <c r="H67" s="269" t="s">
        <v>485</v>
      </c>
      <c r="I67" s="80" t="s">
        <v>483</v>
      </c>
      <c r="J67" s="270" t="s">
        <v>148</v>
      </c>
      <c r="K67" s="97" t="s">
        <v>484</v>
      </c>
      <c r="L67" s="231" t="s">
        <v>146</v>
      </c>
      <c r="N67" s="251"/>
    </row>
    <row r="68" spans="1:14" hidden="1" x14ac:dyDescent="0.2">
      <c r="A68" s="8"/>
      <c r="B68" s="261"/>
      <c r="C68" s="30" t="s">
        <v>143</v>
      </c>
      <c r="D68" s="267" t="s">
        <v>148</v>
      </c>
      <c r="E68" s="47" t="s">
        <v>145</v>
      </c>
      <c r="F68" s="279" t="s">
        <v>100</v>
      </c>
      <c r="G68" s="65" t="s">
        <v>147</v>
      </c>
      <c r="H68" s="278" t="s">
        <v>96</v>
      </c>
      <c r="I68" s="80" t="s">
        <v>145</v>
      </c>
      <c r="J68" s="270" t="s">
        <v>144</v>
      </c>
      <c r="K68" s="97" t="s">
        <v>147</v>
      </c>
      <c r="L68" s="110" t="s">
        <v>486</v>
      </c>
      <c r="N68" s="251"/>
    </row>
    <row r="69" spans="1:14" hidden="1" x14ac:dyDescent="0.2">
      <c r="A69" s="8"/>
      <c r="B69" s="261"/>
      <c r="C69" s="30" t="s">
        <v>143</v>
      </c>
      <c r="D69" s="263" t="s">
        <v>485</v>
      </c>
      <c r="E69" s="47" t="s">
        <v>145</v>
      </c>
      <c r="F69" s="278" t="s">
        <v>487</v>
      </c>
      <c r="G69" s="65" t="s">
        <v>147</v>
      </c>
      <c r="H69" s="279" t="s">
        <v>100</v>
      </c>
      <c r="I69" s="80" t="s">
        <v>145</v>
      </c>
      <c r="J69" s="270" t="s">
        <v>152</v>
      </c>
      <c r="K69" s="97" t="s">
        <v>147</v>
      </c>
      <c r="L69" s="281" t="s">
        <v>488</v>
      </c>
      <c r="N69" s="251"/>
    </row>
    <row r="70" spans="1:14" hidden="1" x14ac:dyDescent="0.2">
      <c r="A70" s="8"/>
      <c r="B70" s="261"/>
      <c r="C70" s="30" t="s">
        <v>143</v>
      </c>
      <c r="D70" s="111" t="s">
        <v>157</v>
      </c>
      <c r="E70" s="47" t="s">
        <v>145</v>
      </c>
      <c r="F70" s="268"/>
      <c r="G70" s="65" t="s">
        <v>147</v>
      </c>
      <c r="H70" s="278"/>
      <c r="I70" s="80" t="s">
        <v>145</v>
      </c>
      <c r="J70" s="270" t="s">
        <v>155</v>
      </c>
      <c r="K70" s="97" t="s">
        <v>147</v>
      </c>
      <c r="L70" s="280" t="s">
        <v>93</v>
      </c>
      <c r="N70" s="251"/>
    </row>
    <row r="71" spans="1:14" hidden="1" x14ac:dyDescent="0.2">
      <c r="A71" s="8"/>
      <c r="B71" s="261"/>
      <c r="C71" s="30" t="s">
        <v>70</v>
      </c>
      <c r="D71" s="267"/>
      <c r="E71" s="47"/>
      <c r="F71" s="268"/>
      <c r="G71" s="65" t="s">
        <v>70</v>
      </c>
      <c r="H71" s="269" t="s">
        <v>70</v>
      </c>
      <c r="I71" s="80"/>
      <c r="J71" s="270"/>
      <c r="K71" s="97" t="s">
        <v>70</v>
      </c>
      <c r="L71" s="231" t="s">
        <v>70</v>
      </c>
      <c r="N71" s="251"/>
    </row>
    <row r="72" spans="1:14" ht="13.5" hidden="1" customHeight="1" x14ac:dyDescent="0.2">
      <c r="A72" s="10"/>
      <c r="B72" s="3"/>
      <c r="C72" s="30" t="s">
        <v>489</v>
      </c>
      <c r="D72" s="267" t="s">
        <v>490</v>
      </c>
      <c r="E72" s="47" t="s">
        <v>149</v>
      </c>
      <c r="F72" s="268" t="s">
        <v>491</v>
      </c>
      <c r="G72" s="65" t="s">
        <v>492</v>
      </c>
      <c r="H72" s="279" t="s">
        <v>95</v>
      </c>
      <c r="I72" s="80" t="s">
        <v>149</v>
      </c>
      <c r="J72" s="270" t="s">
        <v>491</v>
      </c>
      <c r="K72" s="97" t="s">
        <v>70</v>
      </c>
      <c r="L72" s="282" t="s">
        <v>493</v>
      </c>
      <c r="N72" s="251"/>
    </row>
    <row r="73" spans="1:14" hidden="1" x14ac:dyDescent="0.2">
      <c r="A73" s="10"/>
      <c r="B73" s="3"/>
      <c r="C73" s="30" t="s">
        <v>494</v>
      </c>
      <c r="D73" s="283" t="s">
        <v>150</v>
      </c>
      <c r="E73" s="47"/>
      <c r="F73" s="268"/>
      <c r="G73" s="65" t="s">
        <v>492</v>
      </c>
      <c r="H73" s="269" t="s">
        <v>157</v>
      </c>
      <c r="I73" s="80"/>
      <c r="J73" s="270"/>
      <c r="K73" s="97" t="s">
        <v>70</v>
      </c>
      <c r="L73" s="231" t="s">
        <v>70</v>
      </c>
      <c r="N73" s="251"/>
    </row>
    <row r="74" spans="1:14" hidden="1" x14ac:dyDescent="0.2">
      <c r="A74" s="8"/>
      <c r="B74" s="261"/>
      <c r="C74" s="30"/>
      <c r="D74" s="263"/>
      <c r="E74" s="47"/>
      <c r="F74" s="264"/>
      <c r="G74" s="65" t="s">
        <v>492</v>
      </c>
      <c r="H74" s="265" t="s">
        <v>284</v>
      </c>
      <c r="I74" s="80"/>
      <c r="J74" s="270"/>
      <c r="K74" s="97" t="s">
        <v>70</v>
      </c>
      <c r="L74" s="231" t="s">
        <v>70</v>
      </c>
      <c r="N74" s="251"/>
    </row>
    <row r="75" spans="1:14" hidden="1" x14ac:dyDescent="0.2">
      <c r="A75" s="10"/>
      <c r="B75" s="3"/>
      <c r="C75" s="30" t="s">
        <v>156</v>
      </c>
      <c r="D75" s="263" t="s">
        <v>491</v>
      </c>
      <c r="E75" s="47"/>
      <c r="F75" s="264"/>
      <c r="G75" s="65" t="s">
        <v>492</v>
      </c>
      <c r="H75" s="278" t="s">
        <v>114</v>
      </c>
      <c r="I75" s="80"/>
      <c r="J75" s="270"/>
      <c r="K75" s="97" t="s">
        <v>70</v>
      </c>
      <c r="L75" s="231" t="s">
        <v>70</v>
      </c>
      <c r="N75" s="251"/>
    </row>
    <row r="76" spans="1:14" hidden="1" x14ac:dyDescent="0.2">
      <c r="A76" s="8"/>
      <c r="B76" s="261"/>
      <c r="C76" s="30" t="s">
        <v>156</v>
      </c>
      <c r="D76" s="267"/>
      <c r="E76" s="47" t="s">
        <v>149</v>
      </c>
      <c r="F76" s="264"/>
      <c r="G76" s="65" t="s">
        <v>70</v>
      </c>
      <c r="H76" s="269" t="s">
        <v>70</v>
      </c>
      <c r="I76" s="80" t="s">
        <v>149</v>
      </c>
      <c r="J76" s="270"/>
      <c r="K76" s="97" t="s">
        <v>70</v>
      </c>
      <c r="L76" s="231" t="s">
        <v>70</v>
      </c>
    </row>
    <row r="77" spans="1:14" hidden="1" x14ac:dyDescent="0.2">
      <c r="A77" s="8"/>
      <c r="B77" s="261"/>
      <c r="C77" s="30" t="s">
        <v>156</v>
      </c>
      <c r="D77" s="267"/>
      <c r="E77" s="47" t="s">
        <v>149</v>
      </c>
      <c r="F77" s="268"/>
      <c r="G77" s="65" t="s">
        <v>70</v>
      </c>
      <c r="H77" s="269" t="s">
        <v>70</v>
      </c>
      <c r="I77" s="80" t="s">
        <v>149</v>
      </c>
      <c r="J77" s="270"/>
      <c r="K77" s="97" t="s">
        <v>70</v>
      </c>
      <c r="L77" s="231" t="s">
        <v>70</v>
      </c>
    </row>
    <row r="78" spans="1:14" hidden="1" x14ac:dyDescent="0.2">
      <c r="A78" s="8"/>
      <c r="B78" s="261"/>
      <c r="C78" s="273" t="s">
        <v>70</v>
      </c>
      <c r="D78" s="263" t="s">
        <v>70</v>
      </c>
      <c r="E78" s="47" t="s">
        <v>70</v>
      </c>
      <c r="F78" s="264" t="s">
        <v>70</v>
      </c>
      <c r="G78" s="274" t="s">
        <v>70</v>
      </c>
      <c r="H78" s="265" t="s">
        <v>70</v>
      </c>
      <c r="I78" s="82"/>
      <c r="J78" s="266"/>
      <c r="K78" s="97" t="s">
        <v>70</v>
      </c>
      <c r="L78" s="237"/>
    </row>
    <row r="79" spans="1:14" hidden="1" x14ac:dyDescent="0.2">
      <c r="A79" s="9"/>
      <c r="C79" s="30" t="s">
        <v>158</v>
      </c>
      <c r="D79" s="263" t="s">
        <v>324</v>
      </c>
      <c r="E79" s="52" t="s">
        <v>158</v>
      </c>
      <c r="F79" s="264" t="s">
        <v>159</v>
      </c>
      <c r="G79" s="69" t="s">
        <v>158</v>
      </c>
      <c r="H79" s="265" t="s">
        <v>159</v>
      </c>
      <c r="I79" s="85" t="s">
        <v>158</v>
      </c>
      <c r="J79" s="266" t="s">
        <v>159</v>
      </c>
      <c r="K79" s="97" t="s">
        <v>158</v>
      </c>
      <c r="L79" s="237" t="s">
        <v>159</v>
      </c>
    </row>
    <row r="80" spans="1:14" ht="16" hidden="1" thickBot="1" x14ac:dyDescent="0.25">
      <c r="A80" s="11"/>
      <c r="B80" s="19"/>
      <c r="C80" s="35" t="s">
        <v>160</v>
      </c>
      <c r="D80" s="36" t="s">
        <v>495</v>
      </c>
      <c r="E80" s="53" t="s">
        <v>160</v>
      </c>
      <c r="F80" s="54" t="s">
        <v>495</v>
      </c>
      <c r="G80" s="70" t="s">
        <v>160</v>
      </c>
      <c r="H80" s="70" t="s">
        <v>495</v>
      </c>
      <c r="I80" s="86" t="s">
        <v>160</v>
      </c>
      <c r="J80" s="87" t="s">
        <v>495</v>
      </c>
      <c r="K80" s="101" t="s">
        <v>160</v>
      </c>
      <c r="L80" s="102" t="s">
        <v>495</v>
      </c>
    </row>
    <row r="81" spans="1:12" hidden="1" x14ac:dyDescent="0.2">
      <c r="E81" s="3"/>
      <c r="F81" s="3"/>
      <c r="G81" s="3"/>
      <c r="H81" s="3"/>
      <c r="J81" s="5"/>
      <c r="L81" s="5"/>
    </row>
    <row r="82" spans="1:12" hidden="1" x14ac:dyDescent="0.2">
      <c r="A82" s="1"/>
      <c r="B82" s="261"/>
      <c r="C82" s="284" t="s">
        <v>161</v>
      </c>
      <c r="E82" s="3"/>
      <c r="F82" s="285" t="s">
        <v>162</v>
      </c>
      <c r="G82" s="3"/>
      <c r="H82" s="285" t="s">
        <v>162</v>
      </c>
      <c r="I82" s="1"/>
      <c r="J82" s="285" t="s">
        <v>162</v>
      </c>
      <c r="K82" s="1"/>
      <c r="L82" s="285" t="s">
        <v>162</v>
      </c>
    </row>
    <row r="83" spans="1:12" hidden="1" x14ac:dyDescent="0.2">
      <c r="A83" s="112"/>
      <c r="B83" s="261"/>
      <c r="E83" s="3"/>
      <c r="G83" s="3"/>
      <c r="I83" s="1"/>
      <c r="K83" s="1"/>
    </row>
    <row r="84" spans="1:12" hidden="1" x14ac:dyDescent="0.2">
      <c r="A84" s="1" t="s">
        <v>496</v>
      </c>
      <c r="B84" s="261"/>
      <c r="D84" s="2" t="s">
        <v>497</v>
      </c>
      <c r="E84" s="3"/>
      <c r="F84" s="3" t="s">
        <v>497</v>
      </c>
      <c r="G84" s="3"/>
      <c r="H84" s="3" t="s">
        <v>497</v>
      </c>
      <c r="I84" s="1"/>
      <c r="J84" s="3" t="s">
        <v>497</v>
      </c>
      <c r="K84" s="1"/>
      <c r="L84" s="3" t="s">
        <v>497</v>
      </c>
    </row>
    <row r="85" spans="1:12" hidden="1" x14ac:dyDescent="0.2">
      <c r="A85" s="251" t="s">
        <v>498</v>
      </c>
      <c r="D85" s="109" t="s">
        <v>482</v>
      </c>
      <c r="E85" s="3"/>
      <c r="F85" s="279" t="s">
        <v>98</v>
      </c>
      <c r="G85" s="3"/>
      <c r="H85" s="269" t="s">
        <v>499</v>
      </c>
      <c r="I85" s="1"/>
      <c r="J85" s="270" t="s">
        <v>153</v>
      </c>
      <c r="K85" s="1"/>
      <c r="L85" s="231" t="s">
        <v>500</v>
      </c>
    </row>
    <row r="86" spans="1:12" hidden="1" x14ac:dyDescent="0.2">
      <c r="D86" s="109" t="s">
        <v>500</v>
      </c>
      <c r="F86" s="279" t="s">
        <v>91</v>
      </c>
      <c r="H86" s="265" t="s">
        <v>93</v>
      </c>
      <c r="I86" s="1"/>
      <c r="J86" s="279" t="s">
        <v>95</v>
      </c>
      <c r="K86" s="1"/>
      <c r="L86" s="286" t="s">
        <v>106</v>
      </c>
    </row>
    <row r="87" spans="1:12" hidden="1" x14ac:dyDescent="0.2">
      <c r="A87" s="251" t="s">
        <v>501</v>
      </c>
      <c r="D87" s="109" t="s">
        <v>502</v>
      </c>
      <c r="F87" s="278" t="s">
        <v>93</v>
      </c>
      <c r="H87" s="5"/>
      <c r="I87" s="1"/>
      <c r="J87" s="103" t="s">
        <v>91</v>
      </c>
      <c r="K87" s="1"/>
      <c r="L87" s="261" t="s">
        <v>70</v>
      </c>
    </row>
    <row r="88" spans="1:12" hidden="1" x14ac:dyDescent="0.2">
      <c r="A88" s="251" t="s">
        <v>503</v>
      </c>
      <c r="F88" s="268" t="s">
        <v>157</v>
      </c>
      <c r="H88" s="5"/>
      <c r="I88" s="1"/>
      <c r="J88" s="279" t="s">
        <v>101</v>
      </c>
      <c r="K88" s="1"/>
      <c r="L88" s="261" t="s">
        <v>70</v>
      </c>
    </row>
    <row r="89" spans="1:12" hidden="1" x14ac:dyDescent="0.2">
      <c r="A89" s="251" t="s">
        <v>504</v>
      </c>
      <c r="F89" s="3" t="s">
        <v>499</v>
      </c>
      <c r="H89" s="5"/>
      <c r="I89" s="4"/>
      <c r="J89" s="270" t="s">
        <v>432</v>
      </c>
      <c r="K89" s="4"/>
      <c r="L89" s="261" t="s">
        <v>70</v>
      </c>
    </row>
    <row r="90" spans="1:12" hidden="1" x14ac:dyDescent="0.2">
      <c r="H90" s="5"/>
      <c r="I90" s="4"/>
      <c r="J90" s="266" t="s">
        <v>505</v>
      </c>
      <c r="K90" s="4"/>
      <c r="L90" s="261" t="s">
        <v>70</v>
      </c>
    </row>
    <row r="91" spans="1:12" hidden="1" x14ac:dyDescent="0.2">
      <c r="F91" s="5"/>
      <c r="H91" s="5"/>
      <c r="I91" s="4"/>
      <c r="J91" s="261"/>
      <c r="K91" s="4"/>
      <c r="L91" s="261" t="s">
        <v>70</v>
      </c>
    </row>
    <row r="92" spans="1:12" hidden="1" x14ac:dyDescent="0.2">
      <c r="I92" s="5"/>
      <c r="J92" s="5"/>
      <c r="K92" s="5"/>
      <c r="L92" s="262" t="s">
        <v>70</v>
      </c>
    </row>
    <row r="93" spans="1:12" hidden="1" x14ac:dyDescent="0.2">
      <c r="F93" s="5"/>
      <c r="H93" s="5"/>
      <c r="I93" s="5"/>
      <c r="J93" s="5"/>
      <c r="K93" s="5"/>
      <c r="L93" s="5"/>
    </row>
    <row r="94" spans="1:12" hidden="1" x14ac:dyDescent="0.2">
      <c r="F94" s="5"/>
      <c r="H94" s="5"/>
      <c r="I94" s="5"/>
      <c r="J94" s="5"/>
      <c r="K94" s="5"/>
      <c r="L94" s="5"/>
    </row>
    <row r="95" spans="1:12" hidden="1" x14ac:dyDescent="0.2">
      <c r="F95" s="5"/>
      <c r="H95" s="5"/>
      <c r="J95" s="5"/>
      <c r="L95" s="5"/>
    </row>
    <row r="96" spans="1:12" x14ac:dyDescent="0.2">
      <c r="F96" s="5"/>
      <c r="H96" s="5"/>
      <c r="J96" s="5"/>
      <c r="L96" s="5"/>
    </row>
    <row r="97" spans="6:12" x14ac:dyDescent="0.2">
      <c r="F97" s="5"/>
      <c r="H97" s="5"/>
      <c r="I97" s="5"/>
      <c r="J97" s="5"/>
      <c r="K97" s="5"/>
      <c r="L97" s="5"/>
    </row>
    <row r="98" spans="6:12" x14ac:dyDescent="0.2">
      <c r="F98" s="5"/>
      <c r="H98" s="5"/>
      <c r="I98" s="5"/>
      <c r="J98" s="5"/>
      <c r="K98" s="5"/>
      <c r="L98" s="5"/>
    </row>
    <row r="99" spans="6:12" x14ac:dyDescent="0.2">
      <c r="F99" s="5"/>
      <c r="H99" s="5"/>
      <c r="I99" s="5"/>
      <c r="J99" s="5"/>
      <c r="K99" s="5"/>
      <c r="L99" s="5"/>
    </row>
    <row r="100" spans="6:12" x14ac:dyDescent="0.2">
      <c r="F100" s="5"/>
      <c r="H100" s="5"/>
      <c r="I100" s="5"/>
      <c r="J100" s="5"/>
      <c r="K100" s="5"/>
      <c r="L100" s="5"/>
    </row>
    <row r="101" spans="6:12" x14ac:dyDescent="0.2">
      <c r="F101" s="5"/>
      <c r="H101" s="5"/>
      <c r="I101" s="5"/>
      <c r="J101" s="5"/>
      <c r="K101" s="5"/>
      <c r="L101" s="5"/>
    </row>
    <row r="102" spans="6:12" x14ac:dyDescent="0.2">
      <c r="F102" s="5"/>
      <c r="H102" s="5"/>
      <c r="I102" s="5"/>
      <c r="J102" s="5"/>
      <c r="K102" s="5"/>
      <c r="L102" s="5"/>
    </row>
    <row r="103" spans="6:12" x14ac:dyDescent="0.2">
      <c r="F103" s="5"/>
      <c r="H103" s="5"/>
      <c r="I103" s="5"/>
      <c r="J103" s="5"/>
      <c r="K103" s="5"/>
      <c r="L103" s="5"/>
    </row>
    <row r="104" spans="6:12" x14ac:dyDescent="0.2">
      <c r="F104" s="5"/>
      <c r="H104" s="5"/>
      <c r="I104" s="5"/>
      <c r="J104" s="5"/>
      <c r="K104" s="5"/>
      <c r="L104" s="5"/>
    </row>
    <row r="105" spans="6:12" x14ac:dyDescent="0.2">
      <c r="F105" s="5"/>
      <c r="H105" s="5"/>
      <c r="I105" s="5"/>
      <c r="J105" s="5"/>
      <c r="K105" s="5"/>
      <c r="L105" s="5"/>
    </row>
    <row r="106" spans="6:12" x14ac:dyDescent="0.2">
      <c r="F106" s="5"/>
      <c r="H106" s="5"/>
      <c r="I106" s="5"/>
      <c r="J106" s="5"/>
      <c r="K106" s="5"/>
      <c r="L106" s="5"/>
    </row>
    <row r="107" spans="6:12" x14ac:dyDescent="0.2">
      <c r="F107" s="5"/>
      <c r="H107" s="5"/>
      <c r="I107" s="5"/>
      <c r="J107" s="5"/>
      <c r="K107" s="5"/>
      <c r="L107" s="5"/>
    </row>
    <row r="108" spans="6:12" x14ac:dyDescent="0.2">
      <c r="F108" s="5"/>
      <c r="H108" s="5"/>
      <c r="I108" s="5"/>
      <c r="J108" s="5"/>
      <c r="K108" s="5"/>
      <c r="L108" s="5"/>
    </row>
    <row r="109" spans="6:12" x14ac:dyDescent="0.2">
      <c r="F109" s="5"/>
      <c r="H109" s="5"/>
      <c r="I109" s="5"/>
      <c r="J109" s="5"/>
      <c r="K109" s="5"/>
      <c r="L109" s="5"/>
    </row>
    <row r="110" spans="6:12" x14ac:dyDescent="0.2">
      <c r="F110" s="5"/>
      <c r="H110" s="5"/>
      <c r="I110" s="5"/>
      <c r="J110" s="5"/>
      <c r="K110" s="5"/>
      <c r="L110" s="5"/>
    </row>
    <row r="111" spans="6:12" x14ac:dyDescent="0.2">
      <c r="F111" s="5"/>
      <c r="H111" s="5"/>
      <c r="I111" s="5"/>
      <c r="J111" s="5"/>
      <c r="K111" s="5"/>
      <c r="L111" s="5"/>
    </row>
    <row r="112" spans="6:12" x14ac:dyDescent="0.2">
      <c r="F112" s="5"/>
      <c r="H112" s="5"/>
      <c r="I112" s="5"/>
      <c r="J112" s="5"/>
      <c r="K112" s="5"/>
      <c r="L112" s="5"/>
    </row>
    <row r="113" spans="6:12" x14ac:dyDescent="0.2">
      <c r="F113" s="5"/>
      <c r="H113" s="5"/>
      <c r="I113" s="5"/>
      <c r="J113" s="5"/>
      <c r="K113" s="5"/>
      <c r="L113" s="5"/>
    </row>
    <row r="114" spans="6:12" x14ac:dyDescent="0.2">
      <c r="F114" s="5"/>
      <c r="H114" s="5"/>
      <c r="I114" s="5"/>
      <c r="J114" s="5"/>
      <c r="K114" s="5"/>
      <c r="L114" s="5"/>
    </row>
    <row r="115" spans="6:12" x14ac:dyDescent="0.2">
      <c r="F115" s="5"/>
      <c r="H115" s="5"/>
      <c r="I115" s="5"/>
      <c r="J115" s="5"/>
      <c r="K115" s="5"/>
      <c r="L115" s="5"/>
    </row>
    <row r="116" spans="6:12" x14ac:dyDescent="0.2">
      <c r="F116" s="5"/>
      <c r="H116" s="5"/>
      <c r="I116" s="5"/>
      <c r="J116" s="5"/>
      <c r="K116" s="5"/>
      <c r="L116" s="5"/>
    </row>
    <row r="117" spans="6:12" x14ac:dyDescent="0.2">
      <c r="F117" s="5"/>
      <c r="H117" s="5"/>
      <c r="I117" s="5"/>
      <c r="J117" s="5"/>
      <c r="K117" s="5"/>
      <c r="L117" s="5"/>
    </row>
    <row r="118" spans="6:12" x14ac:dyDescent="0.2">
      <c r="F118" s="5"/>
      <c r="H118" s="5"/>
      <c r="I118" s="5"/>
      <c r="J118" s="5"/>
      <c r="K118" s="5"/>
      <c r="L118" s="5"/>
    </row>
    <row r="119" spans="6:12" x14ac:dyDescent="0.2">
      <c r="F119" s="5"/>
      <c r="H119" s="5"/>
      <c r="I119" s="5"/>
      <c r="J119" s="5"/>
      <c r="K119" s="5"/>
      <c r="L119" s="5"/>
    </row>
    <row r="120" spans="6:12" x14ac:dyDescent="0.2">
      <c r="F120" s="5"/>
      <c r="H120" s="5"/>
      <c r="I120" s="5"/>
      <c r="J120" s="5"/>
      <c r="K120" s="5"/>
      <c r="L120" s="5"/>
    </row>
    <row r="121" spans="6:12" x14ac:dyDescent="0.2">
      <c r="F121" s="5"/>
      <c r="H121" s="5"/>
      <c r="I121" s="5"/>
      <c r="J121" s="5"/>
      <c r="K121" s="5"/>
      <c r="L121" s="5"/>
    </row>
    <row r="122" spans="6:12" x14ac:dyDescent="0.2">
      <c r="F122" s="5"/>
      <c r="H122" s="5"/>
      <c r="I122" s="5"/>
      <c r="J122" s="5"/>
      <c r="K122" s="5"/>
      <c r="L122" s="5"/>
    </row>
    <row r="123" spans="6:12" x14ac:dyDescent="0.2">
      <c r="F123" s="5"/>
      <c r="H123" s="5"/>
      <c r="I123" s="5"/>
      <c r="J123" s="5"/>
      <c r="K123" s="5"/>
      <c r="L123" s="5"/>
    </row>
    <row r="124" spans="6:12" x14ac:dyDescent="0.2">
      <c r="F124" s="5"/>
      <c r="H124" s="5"/>
      <c r="I124" s="5"/>
      <c r="J124" s="5"/>
      <c r="K124" s="5"/>
      <c r="L124" s="5"/>
    </row>
    <row r="125" spans="6:12" x14ac:dyDescent="0.2">
      <c r="F125" s="5"/>
      <c r="H125" s="5"/>
      <c r="I125" s="5"/>
      <c r="J125" s="5"/>
      <c r="K125" s="5"/>
      <c r="L125" s="5"/>
    </row>
    <row r="126" spans="6:12" x14ac:dyDescent="0.2">
      <c r="F126" s="5"/>
      <c r="H126" s="5"/>
    </row>
    <row r="127" spans="6:12" x14ac:dyDescent="0.2">
      <c r="F127" s="5"/>
      <c r="H127" s="5"/>
    </row>
    <row r="128" spans="6:12" x14ac:dyDescent="0.2">
      <c r="F128" s="5"/>
      <c r="H128" s="5"/>
    </row>
    <row r="129" spans="6:8" x14ac:dyDescent="0.2">
      <c r="F129" s="5"/>
      <c r="H129" s="5"/>
    </row>
    <row r="130" spans="6:8" x14ac:dyDescent="0.2">
      <c r="F130" s="5"/>
      <c r="H130" s="5"/>
    </row>
    <row r="131" spans="6:8" x14ac:dyDescent="0.2">
      <c r="F131" s="5"/>
      <c r="H131" s="5"/>
    </row>
    <row r="132" spans="6:8" x14ac:dyDescent="0.2">
      <c r="F132" s="5"/>
      <c r="H132" s="5"/>
    </row>
    <row r="133" spans="6:8" x14ac:dyDescent="0.2">
      <c r="F133" s="5"/>
      <c r="H133" s="5"/>
    </row>
    <row r="134" spans="6:8" x14ac:dyDescent="0.2">
      <c r="F134" s="5"/>
      <c r="H134" s="5"/>
    </row>
    <row r="135" spans="6:8" x14ac:dyDescent="0.2">
      <c r="F135" s="5"/>
      <c r="H135" s="5"/>
    </row>
    <row r="136" spans="6:8" x14ac:dyDescent="0.2">
      <c r="F136" s="5"/>
      <c r="H136" s="5"/>
    </row>
  </sheetData>
  <mergeCells count="2">
    <mergeCell ref="A2:B2"/>
    <mergeCell ref="M2:N2"/>
  </mergeCells>
  <pageMargins left="0" right="0" top="0.19685039370078741" bottom="0" header="0.31496062992125984" footer="0.31496062992125984"/>
  <pageSetup paperSize="9" scale="31" fitToHeight="0" orientation="landscape" r:id="rId1"/>
  <colBreaks count="3" manualBreakCount="3">
    <brk id="4" max="87" man="1"/>
    <brk id="8" max="87" man="1"/>
    <brk id="11" max="26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30509554BDF64481D742645EB273E2" ma:contentTypeVersion="13" ma:contentTypeDescription="Opret et nyt dokument." ma:contentTypeScope="" ma:versionID="a54f1c789a30e67cae36a95c4a741d5e">
  <xsd:schema xmlns:xsd="http://www.w3.org/2001/XMLSchema" xmlns:xs="http://www.w3.org/2001/XMLSchema" xmlns:p="http://schemas.microsoft.com/office/2006/metadata/properties" xmlns:ns2="b21d3f8b-b761-49e5-8f74-371c621c5150" xmlns:ns3="e792377b-22c8-4e51-b043-3c0eef8e6c40" targetNamespace="http://schemas.microsoft.com/office/2006/metadata/properties" ma:root="true" ma:fieldsID="c2ef5885c172b19af2d8668a846ceb3a" ns2:_="" ns3:_="">
    <xsd:import namespace="b21d3f8b-b761-49e5-8f74-371c621c5150"/>
    <xsd:import namespace="e792377b-22c8-4e51-b043-3c0eef8e6c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d3f8b-b761-49e5-8f74-371c621c51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2" nillable="true" ma:taxonomy="true" ma:internalName="lcf76f155ced4ddcb4097134ff3c332f" ma:taxonomyFieldName="MediaServiceImageTags" ma:displayName="Billedmærker" ma:readOnly="false" ma:fieldId="{5cf76f15-5ced-4ddc-b409-7134ff3c332f}" ma:taxonomyMulti="true" ma:sspId="0916d7d2-a813-4a34-9235-7263fc7aa1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92377b-22c8-4e51-b043-3c0eef8e6c40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16e6132d-175a-4344-a937-07fe04b91ef2}" ma:internalName="TaxCatchAll" ma:showField="CatchAllData" ma:web="e792377b-22c8-4e51-b043-3c0eef8e6c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92377b-22c8-4e51-b043-3c0eef8e6c40" xsi:nil="true"/>
    <lcf76f155ced4ddcb4097134ff3c332f xmlns="b21d3f8b-b761-49e5-8f74-371c621c515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4E5DDE-8107-416C-8B0C-BED2DD566C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1d3f8b-b761-49e5-8f74-371c621c5150"/>
    <ds:schemaRef ds:uri="e792377b-22c8-4e51-b043-3c0eef8e6c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36B436-C633-403F-AEE9-1654B16A6923}">
  <ds:schemaRefs>
    <ds:schemaRef ds:uri="http://schemas.microsoft.com/office/2006/metadata/properties"/>
    <ds:schemaRef ds:uri="http://schemas.microsoft.com/office/infopath/2007/PartnerControls"/>
    <ds:schemaRef ds:uri="e792377b-22c8-4e51-b043-3c0eef8e6c40"/>
    <ds:schemaRef ds:uri="b21d3f8b-b761-49e5-8f74-371c621c5150"/>
  </ds:schemaRefs>
</ds:datastoreItem>
</file>

<file path=customXml/itemProps3.xml><?xml version="1.0" encoding="utf-8"?>
<ds:datastoreItem xmlns:ds="http://schemas.openxmlformats.org/officeDocument/2006/customXml" ds:itemID="{65296E47-1704-4FEE-9169-5AECD570F2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2</vt:i4>
      </vt:variant>
    </vt:vector>
  </HeadingPairs>
  <TitlesOfParts>
    <vt:vector size="7" baseType="lpstr">
      <vt:lpstr>Søndag</vt:lpstr>
      <vt:lpstr>Bemanding</vt:lpstr>
      <vt:lpstr>med official titel</vt:lpstr>
      <vt:lpstr>Mad</vt:lpstr>
      <vt:lpstr>Officialoversigt til Henriette</vt:lpstr>
      <vt:lpstr>'med official titel'!Udskriftsområde</vt:lpstr>
      <vt:lpstr>'Officialoversigt til Henriette'!Udskriftsområde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Andersen</dc:creator>
  <cp:keywords/>
  <dc:description/>
  <cp:lastModifiedBy>Microsoft Office User</cp:lastModifiedBy>
  <cp:revision/>
  <dcterms:created xsi:type="dcterms:W3CDTF">2008-08-25T18:52:40Z</dcterms:created>
  <dcterms:modified xsi:type="dcterms:W3CDTF">2023-11-03T17:07:25Z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2021-11-25T15:59:40Z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1bcb47db-6c24-4fc1-8516-0cb2a69c9e81</vt:lpwstr>
  </property>
  <property fmtid="{D5CDD505-2E9C-101B-9397-08002B2CF9AE}" pid="8" name="MSIP_Label_ea60d57e-af5b-4752-ac57-3e4f28ca11dc_ContentBits">
    <vt:lpwstr>0</vt:lpwstr>
  </property>
  <property fmtid="{D5CDD505-2E9C-101B-9397-08002B2CF9AE}" pid="9" name="ContentTypeId">
    <vt:lpwstr>0x0101007F30509554BDF64481D742645EB273E2</vt:lpwstr>
  </property>
  <property fmtid="{D5CDD505-2E9C-101B-9397-08002B2CF9AE}" pid="10" name="MediaServiceImageTags">
    <vt:lpwstr/>
  </property>
</Properties>
</file>